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6c6d5231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uong dan" sheetId="1" r:id="R88e0af447bdf49f6"/>
    <x:sheet xmlns:r="http://schemas.openxmlformats.org/officeDocument/2006/relationships" name="Nhan su" sheetId="2" r:id="R7dd110f6c4c746ae"/>
    <x:sheet xmlns:r="http://schemas.openxmlformats.org/officeDocument/2006/relationships" name="Ca tham khao" sheetId="3" r:id="Raf42c15609cb4d3c"/>
    <x:sheet xmlns:r="http://schemas.openxmlformats.org/officeDocument/2006/relationships" name="Cham cong" sheetId="4" r:id="Re3d9243d517a475b"/>
    <x:sheet xmlns:r="http://schemas.openxmlformats.org/officeDocument/2006/relationships" name="Tong hop" sheetId="5" r:id="Ra0e50c65f2354e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hh:mm"/>
    <x:numFmt numFmtId="201" formatCode="dd/mm/yyyy"/>
    <x:numFmt numFmtId="202" formatCode="0.00"/>
    <x:numFmt numFmtId="203" formatCode="0"/>
    <x:numFmt numFmtId="204" formatCode="mm/yyyy"/>
  </x:numFmts>
  <x:fonts count="7">
    <x:font>
      <x:sz val="11"/>
      <x:name val="Carlito"/>
    </x:font>
    <x:font>
      <x:b/>
      <x:sz val="17"/>
      <x:color rgb="FFFFFFFF"/>
      <x:name val="Carlito"/>
    </x:font>
    <x:font>
      <x:sz val="11"/>
      <x:color rgb="FF26384B"/>
      <x:name val="Carlito"/>
    </x:font>
    <x:font>
      <x:b/>
      <x:sz val="10"/>
      <x:color rgb="FFFFFFFF"/>
      <x:name val="Carlito"/>
    </x:font>
    <x:font>
      <x:b/>
      <x:sz val="11"/>
      <x:color rgb="FF17324D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F5F3"/>
      </x:patternFill>
    </x:fill>
    <x:fill>
      <x:patternFill patternType="solid">
        <x:fgColor rgb="FF007E80"/>
      </x:patternFill>
    </x:fill>
    <x:fill>
      <x:patternFill patternType="solid">
        <x:fgColor rgb="FFF3F6FA"/>
      </x:patternFill>
    </x:fill>
    <x:fill>
      <x:patternFill patternType="solid">
        <x:fgColor rgb="FFFFF1D6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2" fontId="0" fillId="3" borderId="0" xfId="0" applyNumberFormat="1" applyFont="1" applyFill="1" applyBorder="1"/>
    <x:xf numFmtId="202" fontId="0" fillId="6" borderId="0" xfId="0" applyNumberFormat="1" applyFont="1" applyFill="1" applyBorder="1"/>
    <x:xf numFmtId="202" fontId="0" fillId="3" borderId="1" xfId="0" applyNumberFormat="1" applyFont="1" applyFill="1" applyBorder="1"/>
    <x:xf numFmtId="202" fontId="0" fillId="6" borderId="1" xfId="0" applyNumberFormat="1" applyFont="1" applyFill="1" applyBorder="1"/>
    <x:xf numFmtId="203" fontId="0" fillId="7" borderId="0" xfId="0" applyNumberFormat="1" applyFont="1" applyFill="1" applyBorder="1"/>
    <x:xf numFmtId="203" fontId="0" fillId="7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6" borderId="0" xfId="0" applyNumberFormat="1" applyFont="1" applyFill="1" applyBorder="1"/>
    <x:xf numFmtId="204" fontId="4" fillId="6" borderId="0" xfId="0" applyNumberFormat="1" applyFont="1" applyFill="1" applyBorder="1"/>
    <x:xf numFmtId="204" fontId="0" fillId="6" borderId="1" xfId="0" applyNumberFormat="1" applyFont="1" applyFill="1" applyBorder="1"/>
    <x:xf numFmtId="204" fontId="4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885cac8364cd1" /><Relationship Type="http://schemas.openxmlformats.org/officeDocument/2006/relationships/theme" Target="/xl/theme/theme1.xml" Id="R01eb5471a7124ce5" /><Relationship Type="http://schemas.openxmlformats.org/officeDocument/2006/relationships/sharedStrings" Target="/xl/sharedStrings.xml" Id="R568f0f755ed2425b" /><Relationship Type="http://schemas.openxmlformats.org/officeDocument/2006/relationships/worksheet" Target="/xl/worksheets/sheet1.xml" Id="R88e0af447bdf49f6" /><Relationship Type="http://schemas.openxmlformats.org/officeDocument/2006/relationships/worksheet" Target="/xl/worksheets/sheet2.xml" Id="R7dd110f6c4c746ae" /><Relationship Type="http://schemas.openxmlformats.org/officeDocument/2006/relationships/worksheet" Target="/xl/worksheets/sheet3.xml" Id="Raf42c15609cb4d3c" /><Relationship Type="http://schemas.openxmlformats.org/officeDocument/2006/relationships/worksheet" Target="/xl/worksheets/sheet4.xml" Id="Re3d9243d517a475b" /><Relationship Type="http://schemas.openxmlformats.org/officeDocument/2006/relationships/worksheet" Target="/xl/worksheets/sheet5.xml" Id="Ra0e50c65f2354e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05" hidden="0" customWidth="1"/>
  </x:cols>
  <x:sheetData>
    <x:row r="1" ht="36" customHeight="1">
      <x:c r="A1" s="4" t="str">
        <x:v>MẪU CHẤM CÔNG NHÂN VIÊN QUÁN CAFE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Mẫu quản lý giờ làm theo ca — điền trực tiếp trên Excel, không cần macro</x:v>
      </x:c>
      <x:c r="B2" s="10"/>
      <x:c r="C2" s="10"/>
      <x:c r="D2" s="10"/>
      <x:c r="E2" s="10"/>
      <x:c r="F2" s="10"/>
      <x:c r="G2" s="10"/>
      <x:c r="H2" s="10"/>
    </x:row>
    <x:row r="4" ht="30" customHeight="1">
      <x:c r="A4" s="17" t="str">
        <x:v>BƯỚC</x:v>
      </x:c>
      <x:c r="B4" s="17" t="str">
        <x:v>CÁCH SỬ DỤNG</x:v>
      </x:c>
    </x:row>
    <x:row r="5" ht="43" customHeight="1">
      <x:c r="A5" s="24" t="str">
        <x:v>1. Danh sách nhân sự</x:v>
      </x:c>
      <x:c r="B5" s="28" t="str">
        <x:v>Tạo mã nhân viên duy nhất (NV001, NV002...), họ tên, vị trí. Không dùng trùng mã.</x:v>
      </x:c>
    </x:row>
    <x:row r="6" ht="43" customHeight="1">
      <x:c r="A6" s="24" t="str">
        <x:v>2. Ca tham khảo</x:v>
      </x:c>
      <x:c r="B6" s="28" t="str">
        <x:v>Tùy chỉnh khung giờ theo hoạt động của quán; ca gãy nên ghi thành hai dòng chấm công.</x:v>
      </x:c>
    </x:row>
    <x:row r="7" ht="43" customHeight="1">
      <x:c r="A7" s="24" t="str">
        <x:v>3. Nhập ca thực tế</x:v>
      </x:c>
      <x:c r="B7" s="28" t="str">
        <x:v>Sheet Cham cong: nhập Ngày, Mã NV, Ca, Giờ vào, Giờ ra, Nghỉ giữa ca (phút).</x:v>
      </x:c>
    </x:row>
    <x:row r="8" ht="43" customHeight="1">
      <x:c r="A8" s="24" t="str">
        <x:v>4. Kiểm tra giờ</x:v>
      </x:c>
      <x:c r="B8" s="28" t="str">
        <x:v>Cột Giờ thực tế tính từ giờ vào/ra, trừ nghỉ. Ca qua 0 giờ được hỗ trợ khi dưới 24 giờ.</x:v>
      </x:c>
    </x:row>
    <x:row r="9" ht="43" customHeight="1">
      <x:c r="A9" s="24" t="str">
        <x:v>5. Duyệt công</x:v>
      </x:c>
      <x:c r="B9" s="28" t="str">
        <x:v>Quản lý tự nhập Giờ công được duyệt (đã gồm OT, nếu có) và Trong đó: OT được duyệt. Không tự suy ra lương/OT.</x:v>
      </x:c>
    </x:row>
    <x:row r="10" ht="43" customHeight="1">
      <x:c r="A10" s="24" t="str">
        <x:v>6. Báo cáo tháng</x:v>
      </x:c>
      <x:c r="B10" s="28" t="str">
        <x:v>Trong Tong hop, đổi ô B4 thành một ngày bất kỳ trong tháng cần xem; số giờ tổng hợp theo mã NV.</x:v>
      </x:c>
    </x:row>
    <x:row r="11" ht="43" customHeight="1">
      <x:c r="A11" s="24" t="str">
        <x:v>7. Lưu bằng chứng</x:v>
      </x:c>
      <x:c r="B11" s="28" t="str">
        <x:v>Cột Người xác nhận, ghi chú giúp giải thích đổi ca, quên chấm công, chấm công bổ sung.</x:v>
      </x:c>
    </x:row>
    <x:row r="12" ht="43" customHeight="1">
      <x:c r="A12" s="24" t="str">
        <x:v>Lưu ý 1</x:v>
      </x:c>
      <x:c r="B12" s="28" t="str">
        <x:v>Đây là mẫu tham khảo vận hành, không thay quy trình xác nhận công hoặc quy định pháp luật lao động.</x:v>
      </x:c>
    </x:row>
    <x:row r="13" ht="43" customHeight="1">
      <x:c r="A13" s="24" t="str">
        <x:v>Lưu ý 2</x:v>
      </x:c>
      <x:c r="B13" s="28" t="str">
        <x:v>Giờ công được duyệt đã bao gồm OT; KHÔNG cộng lại OT vào tổng giờ để tránh tính hai lần.</x:v>
      </x:c>
    </x:row>
    <x:row r="15" ht="26" customHeight="1">
      <x:c r="A15" s="32" t="str">
        <x:v>DỮ LIỆU</x:v>
      </x:c>
      <x:c r="B15" s="32" t="str">
        <x:v>Các dòng dữ liệu để trống. Không có chấm công hoặc thông tin người thật được điền sẵn.</x:v>
      </x:c>
    </x:row>
    <x:row r="17" ht="28" customHeight="1">
      <x:c r="A17" s="66" t="str">
        <x:v>ĐƠN VỊ</x:v>
      </x:c>
      <x:c r="B17" s="28" t="str">
        <x:v>Mẫu biên soạn cho bài blog KioskQR về bảng chấm công nhân viên quán cafe (16/10/2026).</x:v>
      </x:c>
    </x:row>
    <x:row r="18" ht="28" customHeight="1">
      <x:c r="A18" s="66" t="str">
        <x:v>PHẠM VI</x:v>
      </x:c>
      <x:c r="B18" s="28" t="str">
        <x:v>Không tự tính lương, thưởng, OT theo quy định pháp luật; chỉ theo dõi công và giờ OT đã được duyệt.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24" hidden="0" customWidth="1"/>
    <x:col min="4" max="4" width="21" hidden="0" customWidth="1"/>
    <x:col min="5" max="5" width="21" hidden="0" customWidth="1"/>
  </x:cols>
  <x:sheetData>
    <x:row r="1" ht="36" customHeight="1">
      <x:c r="A1" s="4" t="str">
        <x:v>DANH SÁCH NHÂN SỰ</x:v>
      </x:c>
      <x:c r="B1" s="4"/>
      <x:c r="C1" s="4"/>
      <x:c r="D1" s="4"/>
      <x:c r="E1" s="4"/>
    </x:row>
    <x:row r="2" ht="26" customHeight="1">
      <x:c r="A2" s="10" t="str">
        <x:v>Điền dữ liệu từ dòng 5; mã NV là khóa để tổng hợp công</x:v>
      </x:c>
      <x:c r="B2" s="10"/>
      <x:c r="C2" s="10"/>
      <x:c r="D2" s="10"/>
      <x:c r="E2" s="10"/>
    </x:row>
    <x:row r="4" ht="30" customHeight="1">
      <x:c r="A4" s="17" t="str">
        <x:v>Mã nhân viên</x:v>
      </x:c>
      <x:c r="B4" s="17" t="str">
        <x:v>Họ và tên</x:v>
      </x:c>
      <x:c r="C4" s="17" t="str">
        <x:v>Vị trí</x:v>
      </x:c>
      <x:c r="D4" s="17" t="str">
        <x:v>Hình thức</x:v>
      </x:c>
      <x:c r="E4" s="17" t="str">
        <x:v>Trạng thái</x:v>
      </x:c>
    </x:row>
    <x:row r="5" ht="22" customHeight="1">
      <x:c r="A5" s="36"/>
      <x:c r="B5" s="36"/>
      <x:c r="C5" s="36"/>
      <x:c r="D5" s="36"/>
      <x:c r="E5" s="36"/>
    </x:row>
    <x:row r="6" ht="22" customHeight="1">
      <x:c r="A6" s="36"/>
      <x:c r="B6" s="36"/>
      <x:c r="C6" s="36"/>
      <x:c r="D6" s="36"/>
      <x:c r="E6" s="36"/>
    </x:row>
    <x:row r="7" ht="22" customHeight="1">
      <x:c r="A7" s="36"/>
      <x:c r="B7" s="36"/>
      <x:c r="C7" s="36"/>
      <x:c r="D7" s="36"/>
      <x:c r="E7" s="36"/>
    </x:row>
    <x:row r="8" ht="22" customHeight="1">
      <x:c r="A8" s="36"/>
      <x:c r="B8" s="36"/>
      <x:c r="C8" s="36"/>
      <x:c r="D8" s="36"/>
      <x:c r="E8" s="36"/>
    </x:row>
    <x:row r="9" ht="22" customHeight="1">
      <x:c r="A9" s="36"/>
      <x:c r="B9" s="36"/>
      <x:c r="C9" s="36"/>
      <x:c r="D9" s="36"/>
      <x:c r="E9" s="36"/>
    </x:row>
    <x:row r="10" ht="22" customHeight="1">
      <x:c r="A10" s="36"/>
      <x:c r="B10" s="36"/>
      <x:c r="C10" s="36"/>
      <x:c r="D10" s="36"/>
      <x:c r="E10" s="36"/>
    </x:row>
    <x:row r="11" ht="22" customHeight="1">
      <x:c r="A11" s="36"/>
      <x:c r="B11" s="36"/>
      <x:c r="C11" s="36"/>
      <x:c r="D11" s="36"/>
      <x:c r="E11" s="36"/>
    </x:row>
    <x:row r="12" ht="22" customHeight="1">
      <x:c r="A12" s="36"/>
      <x:c r="B12" s="36"/>
      <x:c r="C12" s="36"/>
      <x:c r="D12" s="36"/>
      <x:c r="E12" s="36"/>
    </x:row>
    <x:row r="13" ht="22" customHeight="1">
      <x:c r="A13" s="36"/>
      <x:c r="B13" s="36"/>
      <x:c r="C13" s="36"/>
      <x:c r="D13" s="36"/>
      <x:c r="E13" s="36"/>
    </x:row>
    <x:row r="14" ht="22" customHeight="1">
      <x:c r="A14" s="36"/>
      <x:c r="B14" s="36"/>
      <x:c r="C14" s="36"/>
      <x:c r="D14" s="36"/>
      <x:c r="E14" s="36"/>
    </x:row>
    <x:row r="15" ht="22" customHeight="1">
      <x:c r="A15" s="36"/>
      <x:c r="B15" s="36"/>
      <x:c r="C15" s="36"/>
      <x:c r="D15" s="36"/>
      <x:c r="E15" s="36"/>
    </x:row>
    <x:row r="16" ht="22" customHeight="1">
      <x:c r="A16" s="36"/>
      <x:c r="B16" s="36"/>
      <x:c r="C16" s="36"/>
      <x:c r="D16" s="36"/>
      <x:c r="E16" s="36"/>
    </x:row>
    <x:row r="17" ht="22" customHeight="1">
      <x:c r="A17" s="36"/>
      <x:c r="B17" s="36"/>
      <x:c r="C17" s="36"/>
      <x:c r="D17" s="36"/>
      <x:c r="E17" s="36"/>
    </x:row>
    <x:row r="18" ht="22" customHeight="1">
      <x:c r="A18" s="36"/>
      <x:c r="B18" s="36"/>
      <x:c r="C18" s="36"/>
      <x:c r="D18" s="36"/>
      <x:c r="E18" s="36"/>
    </x:row>
    <x:row r="19" ht="22" customHeight="1">
      <x:c r="A19" s="36"/>
      <x:c r="B19" s="36"/>
      <x:c r="C19" s="36"/>
      <x:c r="D19" s="36"/>
      <x:c r="E19" s="36"/>
    </x:row>
    <x:row r="20" ht="22" customHeight="1">
      <x:c r="A20" s="36"/>
      <x:c r="B20" s="36"/>
      <x:c r="C20" s="36"/>
      <x:c r="D20" s="36"/>
      <x:c r="E20" s="36"/>
    </x:row>
    <x:row r="21" ht="22" customHeight="1">
      <x:c r="A21" s="36"/>
      <x:c r="B21" s="36"/>
      <x:c r="C21" s="36"/>
      <x:c r="D21" s="36"/>
      <x:c r="E21" s="36"/>
    </x:row>
    <x:row r="22" ht="22" customHeight="1">
      <x:c r="A22" s="36"/>
      <x:c r="B22" s="36"/>
      <x:c r="C22" s="36"/>
      <x:c r="D22" s="36"/>
      <x:c r="E22" s="36"/>
    </x:row>
    <x:row r="23" ht="22" customHeight="1">
      <x:c r="A23" s="36"/>
      <x:c r="B23" s="36"/>
      <x:c r="C23" s="36"/>
      <x:c r="D23" s="36"/>
      <x:c r="E23" s="36"/>
    </x:row>
    <x:row r="24" ht="22" customHeight="1">
      <x:c r="A24" s="36"/>
      <x:c r="B24" s="36"/>
      <x:c r="C24" s="36"/>
      <x:c r="D24" s="36"/>
      <x:c r="E24" s="36"/>
    </x:row>
    <x:row r="25" ht="22" customHeight="1">
      <x:c r="A25" s="36"/>
      <x:c r="B25" s="36"/>
      <x:c r="C25" s="36"/>
      <x:c r="D25" s="36"/>
      <x:c r="E25" s="36"/>
    </x:row>
    <x:row r="26" ht="22" customHeight="1">
      <x:c r="A26" s="36"/>
      <x:c r="B26" s="36"/>
      <x:c r="C26" s="36"/>
      <x:c r="D26" s="36"/>
      <x:c r="E26" s="36"/>
    </x:row>
    <x:row r="27" ht="22" customHeight="1">
      <x:c r="A27" s="36"/>
      <x:c r="B27" s="36"/>
      <x:c r="C27" s="36"/>
      <x:c r="D27" s="36"/>
      <x:c r="E27" s="36"/>
    </x:row>
    <x:row r="28" ht="22" customHeight="1">
      <x:c r="A28" s="36"/>
      <x:c r="B28" s="36"/>
      <x:c r="C28" s="36"/>
      <x:c r="D28" s="36"/>
      <x:c r="E28" s="36"/>
    </x:row>
    <x:row r="29" ht="22" customHeight="1">
      <x:c r="A29" s="36"/>
      <x:c r="B29" s="36"/>
      <x:c r="C29" s="36"/>
      <x:c r="D29" s="36"/>
      <x:c r="E29" s="36"/>
    </x:row>
    <x:row r="30" ht="22" customHeight="1">
      <x:c r="A30" s="36"/>
      <x:c r="B30" s="36"/>
      <x:c r="C30" s="36"/>
      <x:c r="D30" s="36"/>
      <x:c r="E30" s="36"/>
    </x:row>
    <x:row r="31" ht="22" customHeight="1">
      <x:c r="A31" s="36"/>
      <x:c r="B31" s="36"/>
      <x:c r="C31" s="36"/>
      <x:c r="D31" s="36"/>
      <x:c r="E31" s="36"/>
    </x:row>
    <x:row r="32" ht="22" customHeight="1">
      <x:c r="A32" s="36"/>
      <x:c r="B32" s="36"/>
      <x:c r="C32" s="36"/>
      <x:c r="D32" s="36"/>
      <x:c r="E32" s="36"/>
    </x:row>
    <x:row r="33" ht="22" customHeight="1">
      <x:c r="A33" s="36"/>
      <x:c r="B33" s="36"/>
      <x:c r="C33" s="36"/>
      <x:c r="D33" s="36"/>
      <x:c r="E33" s="36"/>
    </x:row>
    <x:row r="34" ht="22" customHeight="1">
      <x:c r="A34" s="36"/>
      <x:c r="B34" s="36"/>
      <x:c r="C34" s="36"/>
      <x:c r="D34" s="36"/>
      <x:c r="E34" s="36"/>
    </x:row>
    <x:row r="35" ht="22" customHeight="1">
      <x:c r="A35" s="36"/>
      <x:c r="B35" s="36"/>
      <x:c r="C35" s="36"/>
      <x:c r="D35" s="36"/>
      <x:c r="E35" s="36"/>
    </x:row>
    <x:row r="36" ht="22" customHeight="1">
      <x:c r="A36" s="36"/>
      <x:c r="B36" s="36"/>
      <x:c r="C36" s="36"/>
      <x:c r="D36" s="36"/>
      <x:c r="E36" s="36"/>
    </x:row>
    <x:row r="37" ht="22" customHeight="1">
      <x:c r="A37" s="36"/>
      <x:c r="B37" s="36"/>
      <x:c r="C37" s="36"/>
      <x:c r="D37" s="36"/>
      <x:c r="E37" s="36"/>
    </x:row>
    <x:row r="38" ht="22" customHeight="1">
      <x:c r="A38" s="36"/>
      <x:c r="B38" s="36"/>
      <x:c r="C38" s="36"/>
      <x:c r="D38" s="36"/>
      <x:c r="E38" s="36"/>
    </x:row>
    <x:row r="39" ht="22" customHeight="1">
      <x:c r="A39" s="36"/>
      <x:c r="B39" s="36"/>
      <x:c r="C39" s="36"/>
      <x:c r="D39" s="36"/>
      <x:c r="E39" s="36"/>
    </x:row>
    <x:row r="40" ht="22" customHeight="1">
      <x:c r="A40" s="36"/>
      <x:c r="B40" s="36"/>
      <x:c r="C40" s="36"/>
      <x:c r="D40" s="36"/>
      <x:c r="E40" s="36"/>
    </x:row>
    <x:row r="41" ht="22" customHeight="1">
      <x:c r="A41" s="36"/>
      <x:c r="B41" s="36"/>
      <x:c r="C41" s="36"/>
      <x:c r="D41" s="36"/>
      <x:c r="E41" s="36"/>
    </x:row>
    <x:row r="42" ht="22" customHeight="1">
      <x:c r="A42" s="36"/>
      <x:c r="B42" s="36"/>
      <x:c r="C42" s="36"/>
      <x:c r="D42" s="36"/>
      <x:c r="E42" s="36"/>
    </x:row>
    <x:row r="43" ht="22" customHeight="1">
      <x:c r="A43" s="36"/>
      <x:c r="B43" s="36"/>
      <x:c r="C43" s="36"/>
      <x:c r="D43" s="36"/>
      <x:c r="E43" s="36"/>
    </x:row>
    <x:row r="44" ht="22" customHeight="1">
      <x:c r="A44" s="36"/>
      <x:c r="B44" s="36"/>
      <x:c r="C44" s="36"/>
      <x:c r="D44" s="36"/>
      <x:c r="E44" s="36"/>
    </x:row>
    <x:row r="45" ht="22" customHeight="1">
      <x:c r="A45" s="36"/>
      <x:c r="B45" s="36"/>
      <x:c r="C45" s="36"/>
      <x:c r="D45" s="36"/>
      <x:c r="E45" s="36"/>
    </x:row>
    <x:row r="46" ht="22" customHeight="1">
      <x:c r="A46" s="36"/>
      <x:c r="B46" s="36"/>
      <x:c r="C46" s="36"/>
      <x:c r="D46" s="36"/>
      <x:c r="E46" s="36"/>
    </x:row>
    <x:row r="47" ht="22" customHeight="1">
      <x:c r="A47" s="36"/>
      <x:c r="B47" s="36"/>
      <x:c r="C47" s="36"/>
      <x:c r="D47" s="36"/>
      <x:c r="E47" s="36"/>
    </x:row>
    <x:row r="48" ht="22" customHeight="1">
      <x:c r="A48" s="36"/>
      <x:c r="B48" s="36"/>
      <x:c r="C48" s="36"/>
      <x:c r="D48" s="36"/>
      <x:c r="E48" s="36"/>
    </x:row>
    <x:row r="49" ht="22" customHeight="1">
      <x:c r="A49" s="36"/>
      <x:c r="B49" s="36"/>
      <x:c r="C49" s="36"/>
      <x:c r="D49" s="36"/>
      <x:c r="E49" s="36"/>
    </x:row>
    <x:row r="50" ht="22" customHeight="1">
      <x:c r="A50" s="36"/>
      <x:c r="B50" s="36"/>
      <x:c r="C50" s="36"/>
      <x:c r="D50" s="36"/>
      <x:c r="E50" s="36"/>
    </x:row>
    <x:row r="51" ht="22" customHeight="1">
      <x:c r="A51" s="36"/>
      <x:c r="B51" s="36"/>
      <x:c r="C51" s="36"/>
      <x:c r="D51" s="36"/>
      <x:c r="E51" s="36"/>
    </x:row>
    <x:row r="52" ht="22" customHeight="1">
      <x:c r="A52" s="36"/>
      <x:c r="B52" s="36"/>
      <x:c r="C52" s="36"/>
      <x:c r="D52" s="36"/>
      <x:c r="E52" s="36"/>
    </x:row>
    <x:row r="53" ht="22" customHeight="1">
      <x:c r="A53" s="36"/>
      <x:c r="B53" s="36"/>
      <x:c r="C53" s="36"/>
      <x:c r="D53" s="36"/>
      <x:c r="E53" s="36"/>
    </x:row>
    <x:row r="54" ht="22" customHeight="1">
      <x:c r="A54" s="36"/>
      <x:c r="B54" s="36"/>
      <x:c r="C54" s="36"/>
      <x:c r="D54" s="36"/>
      <x:c r="E54" s="36"/>
    </x:row>
  </x:sheetData>
  <x:mergeCells>
    <x:mergeCell ref="A1:E1"/>
    <x:mergeCell ref="A2:E2"/>
  </x:mergeCells>
  <x:dataValidations count="2">
    <x:dataValidation type="list" sqref="D5:D54">
      <x:formula1>"Full-time,Part-time,Theo ca,Khác"</x:formula1>
    </x:dataValidation>
    <x:dataValidation type="list" sqref="E5:E54">
      <x:formula1>"Đang làm,Tạm nghỉ,Đã nghỉ"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19" hidden="0" customWidth="1"/>
    <x:col min="3" max="3" width="19" hidden="0" customWidth="1"/>
    <x:col min="4" max="4" width="18" hidden="0" customWidth="1"/>
    <x:col min="5" max="5" width="60" hidden="0" customWidth="1"/>
  </x:cols>
  <x:sheetData>
    <x:row r="1" ht="36" customHeight="1">
      <x:c r="A1" s="4" t="str">
        <x:v>CA LÀM THAM KHẢO</x:v>
      </x:c>
      <x:c r="B1" s="4"/>
      <x:c r="C1" s="4"/>
      <x:c r="D1" s="4"/>
      <x:c r="E1" s="4"/>
    </x:row>
    <x:row r="2" ht="26" customHeight="1">
      <x:c r="A2" s="10" t="str">
        <x:v>Điều chỉnh tùy quán; giờ nghỉ thực tế ghi tại từng lượt chấm công</x:v>
      </x:c>
      <x:c r="B2" s="10"/>
      <x:c r="C2" s="10"/>
      <x:c r="D2" s="10"/>
      <x:c r="E2" s="10"/>
    </x:row>
    <x:row r="4" ht="30" customHeight="1">
      <x:c r="A4" s="17" t="str">
        <x:v>Tên ca</x:v>
      </x:c>
      <x:c r="B4" s="17" t="str">
        <x:v>Bắt đầu</x:v>
      </x:c>
      <x:c r="C4" s="17" t="str">
        <x:v>Kết thúc</x:v>
      </x:c>
      <x:c r="D4" s="17" t="str">
        <x:v>Giờ dự kiến*</x:v>
      </x:c>
      <x:c r="E4" s="17" t="str">
        <x:v>Lưu ý</x:v>
      </x:c>
    </x:row>
    <x:row r="5">
      <x:c r="A5" t="str">
        <x:v>Ca sáng</x:v>
      </x:c>
      <x:c r="B5" s="38" t="n">
        <x:v>46311.291666666664</x:v>
      </x:c>
      <x:c r="C5" s="38" t="n">
        <x:v>46311.5</x:v>
      </x:c>
      <x:c r="D5" t="n">
        <x:v>5</x:v>
      </x:c>
      <x:c r="E5" t="str">
        <x:v>Ví dụ, chưa trừ nghỉ giữa ca</x:v>
      </x:c>
    </x:row>
    <x:row r="6">
      <x:c r="A6" t="str">
        <x:v>Ca chiều</x:v>
      </x:c>
      <x:c r="B6" s="38" t="n">
        <x:v>46311.5</x:v>
      </x:c>
      <x:c r="C6" s="38" t="n">
        <x:v>46311.708333333336</x:v>
      </x:c>
      <x:c r="D6" t="n">
        <x:v>5</x:v>
      </x:c>
      <x:c r="E6" t="str">
        <x:v>Ví dụ, chưa trừ nghỉ giữa ca</x:v>
      </x:c>
    </x:row>
    <x:row r="7">
      <x:c r="A7" t="str">
        <x:v>Ca tối</x:v>
      </x:c>
      <x:c r="B7" s="38" t="n">
        <x:v>46311.708333333336</x:v>
      </x:c>
      <x:c r="C7" s="38" t="n">
        <x:v>46311.916666666664</x:v>
      </x:c>
      <x:c r="D7" t="n">
        <x:v>5</x:v>
      </x:c>
      <x:c r="E7" t="str">
        <x:v>Ví dụ, chưa trừ nghỉ giữa ca</x:v>
      </x:c>
    </x:row>
    <x:row r="8">
      <x:c r="A8" t="str">
        <x:v>Ca khác</x:v>
      </x:c>
      <x:c r="B8" s="38"/>
      <x:c r="C8" s="38"/>
      <x:c r="D8"/>
      <x:c r="E8" t="str">
        <x:v>Tùy chỉnh/ca gãy: ghi hai dòng nếu tách buổi</x:v>
      </x:c>
    </x:row>
    <x:row r="11" ht="30" customHeight="1">
      <x:c r="A11" s="40" t="str">
        <x:v>* Giờ dự kiến chỉ để minh họa, không tự quyết định công/lương.</x:v>
      </x:c>
      <x:c r="B11" s="40" t="str"/>
      <x:c r="C11" s="40" t="str"/>
      <x:c r="D11" s="40" t="str"/>
      <x:c r="E11" s="40" t="str"/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3" hidden="0" customWidth="1"/>
    <x:col min="4" max="4" width="20" hidden="0" customWidth="1"/>
    <x:col min="5" max="5" width="16" hidden="0" customWidth="1"/>
    <x:col min="6" max="6" width="12" hidden="0" customWidth="1"/>
    <x:col min="7" max="7" width="12" hidden="0" customWidth="1"/>
    <x:col min="8" max="8" width="17" hidden="0" customWidth="1"/>
    <x:col min="9" max="9" width="17" hidden="0" customWidth="1"/>
    <x:col min="10" max="10" width="24" hidden="0" customWidth="1"/>
    <x:col min="11" max="11" width="23" hidden="0" customWidth="1"/>
    <x:col min="12" max="12" width="21" hidden="0" customWidth="1"/>
    <x:col min="13" max="13" width="23" hidden="0" customWidth="1"/>
    <x:col min="14" max="14" width="38" hidden="0" customWidth="1"/>
    <x:col min="15" max="15" width="16" hidden="0" customWidth="1"/>
  </x:cols>
  <x:sheetData>
    <x:row r="1" ht="36" customHeight="1">
      <x:c r="A1" s="4" t="str">
        <x:v>NHẬT KÝ CHẤM CÔNG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6" customHeight="1">
      <x:c r="A2" s="10" t="str">
        <x:v>Mỗi dòng = một lượt làm/ca của một nhân viên. Các cột nền vàng cần quản lý xác nhận.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</x:row>
    <x:row r="4" ht="30" customHeight="1">
      <x:c r="A4" s="17" t="str">
        <x:v>Ngày</x:v>
      </x:c>
      <x:c r="B4" s="17" t="str">
        <x:v>Mã NV</x:v>
      </x:c>
      <x:c r="C4" s="17" t="str">
        <x:v>Họ tên (tự điền)</x:v>
      </x:c>
      <x:c r="D4" s="17" t="str">
        <x:v>Vị trí (tự điền)</x:v>
      </x:c>
      <x:c r="E4" s="17" t="str">
        <x:v>Ca</x:v>
      </x:c>
      <x:c r="F4" s="17" t="str">
        <x:v>Giờ vào</x:v>
      </x:c>
      <x:c r="G4" s="17" t="str">
        <x:v>Giờ ra</x:v>
      </x:c>
      <x:c r="H4" s="17" t="str">
        <x:v>Nghỉ (phút)</x:v>
      </x:c>
      <x:c r="I4" s="17" t="str">
        <x:v>Giờ thực tế</x:v>
      </x:c>
      <x:c r="J4" s="17" t="str">
        <x:v>Giờ công được duyệt (gồm OT)</x:v>
      </x:c>
      <x:c r="K4" s="17" t="str">
        <x:v>Trong đó: OT được duyệt</x:v>
      </x:c>
      <x:c r="L4" s="17" t="str">
        <x:v>Trạng thái</x:v>
      </x:c>
      <x:c r="M4" s="17" t="str">
        <x:v>Người xác nhận</x:v>
      </x:c>
      <x:c r="N4" s="17" t="str">
        <x:v>Ghi chú</x:v>
      </x:c>
      <x:c r="O4" s="17" t="str">
        <x:v>Khóa tháng</x:v>
      </x:c>
    </x:row>
    <x:row r="5">
      <x:c r="A5" s="42"/>
      <x:c r="B5" s="36"/>
      <x:c r="C5" s="8" t="str">
        <x:f>IF(B5="","",IFERROR(VLOOKUP(B5,'Nhan su'!$A$5:$C$54,2,FALSE),"Chưa có mã NV"))</x:f>
      </x:c>
      <x:c r="D5" s="8" t="str">
        <x:f>IF(B5="","",IFERROR(VLOOKUP(B5,'Nhan su'!$A$5:$C$54,3,FALSE),""))</x:f>
      </x:c>
      <x:c r="E5" s="36"/>
      <x:c r="F5" s="44"/>
      <x:c r="G5" s="44"/>
      <x:c r="H5" s="50"/>
      <x:c r="I5" s="46" t="str">
        <x:f>IF(OR(F5="",G5=""),"",MAX(0,ROUND(MOD(G5-F5,1)*24-IF(H5="",0,H5)/60,2)))</x:f>
      </x:c>
      <x:c r="J5" s="47"/>
      <x:c r="K5" s="47"/>
      <x:c r="L5" s="36"/>
      <x:c r="M5" s="36"/>
      <x:c r="N5" s="36"/>
      <x:c r="O5" s="8" t="str">
        <x:f>IF(A5="","",YEAR(A5)*100+MONTH(A5))</x:f>
      </x:c>
    </x:row>
    <x:row r="6">
      <x:c r="A6" s="42"/>
      <x:c r="B6" s="36"/>
      <x:c r="C6" s="8" t="str">
        <x:f>IF(B6="","",IFERROR(VLOOKUP(B6,'Nhan su'!$A$5:$C$54,2,FALSE),"Chưa có mã NV"))</x:f>
      </x:c>
      <x:c r="D6" s="8" t="str">
        <x:f>IF(B6="","",IFERROR(VLOOKUP(B6,'Nhan su'!$A$5:$C$54,3,FALSE),""))</x:f>
      </x:c>
      <x:c r="E6" s="36"/>
      <x:c r="F6" s="44"/>
      <x:c r="G6" s="44"/>
      <x:c r="H6" s="50"/>
      <x:c r="I6" s="46" t="str">
        <x:f>IF(OR(F6="",G6=""),"",MAX(0,ROUND(MOD(G6-F6,1)*24-IF(H6="",0,H6)/60,2)))</x:f>
      </x:c>
      <x:c r="J6" s="47"/>
      <x:c r="K6" s="47"/>
      <x:c r="L6" s="36"/>
      <x:c r="M6" s="36"/>
      <x:c r="N6" s="36"/>
      <x:c r="O6" s="8" t="str">
        <x:f>IF(A6="","",YEAR(A6)*100+MONTH(A6))</x:f>
      </x:c>
    </x:row>
    <x:row r="7">
      <x:c r="A7" s="42"/>
      <x:c r="B7" s="36"/>
      <x:c r="C7" s="8" t="str">
        <x:f>IF(B7="","",IFERROR(VLOOKUP(B7,'Nhan su'!$A$5:$C$54,2,FALSE),"Chưa có mã NV"))</x:f>
      </x:c>
      <x:c r="D7" s="8" t="str">
        <x:f>IF(B7="","",IFERROR(VLOOKUP(B7,'Nhan su'!$A$5:$C$54,3,FALSE),""))</x:f>
      </x:c>
      <x:c r="E7" s="36"/>
      <x:c r="F7" s="44"/>
      <x:c r="G7" s="44"/>
      <x:c r="H7" s="50"/>
      <x:c r="I7" s="46" t="str">
        <x:f>IF(OR(F7="",G7=""),"",MAX(0,ROUND(MOD(G7-F7,1)*24-IF(H7="",0,H7)/60,2)))</x:f>
      </x:c>
      <x:c r="J7" s="47"/>
      <x:c r="K7" s="47"/>
      <x:c r="L7" s="36"/>
      <x:c r="M7" s="36"/>
      <x:c r="N7" s="36"/>
      <x:c r="O7" s="8" t="str">
        <x:f>IF(A7="","",YEAR(A7)*100+MONTH(A7))</x:f>
      </x:c>
    </x:row>
    <x:row r="8">
      <x:c r="A8" s="42"/>
      <x:c r="B8" s="36"/>
      <x:c r="C8" s="8" t="str">
        <x:f>IF(B8="","",IFERROR(VLOOKUP(B8,'Nhan su'!$A$5:$C$54,2,FALSE),"Chưa có mã NV"))</x:f>
      </x:c>
      <x:c r="D8" s="8" t="str">
        <x:f>IF(B8="","",IFERROR(VLOOKUP(B8,'Nhan su'!$A$5:$C$54,3,FALSE),""))</x:f>
      </x:c>
      <x:c r="E8" s="36"/>
      <x:c r="F8" s="44"/>
      <x:c r="G8" s="44"/>
      <x:c r="H8" s="50"/>
      <x:c r="I8" s="46" t="str">
        <x:f>IF(OR(F8="",G8=""),"",MAX(0,ROUND(MOD(G8-F8,1)*24-IF(H8="",0,H8)/60,2)))</x:f>
      </x:c>
      <x:c r="J8" s="47"/>
      <x:c r="K8" s="47"/>
      <x:c r="L8" s="36"/>
      <x:c r="M8" s="36"/>
      <x:c r="N8" s="36"/>
      <x:c r="O8" s="8" t="str">
        <x:f>IF(A8="","",YEAR(A8)*100+MONTH(A8))</x:f>
      </x:c>
    </x:row>
    <x:row r="9">
      <x:c r="A9" s="42"/>
      <x:c r="B9" s="36"/>
      <x:c r="C9" s="8" t="str">
        <x:f>IF(B9="","",IFERROR(VLOOKUP(B9,'Nhan su'!$A$5:$C$54,2,FALSE),"Chưa có mã NV"))</x:f>
      </x:c>
      <x:c r="D9" s="8" t="str">
        <x:f>IF(B9="","",IFERROR(VLOOKUP(B9,'Nhan su'!$A$5:$C$54,3,FALSE),""))</x:f>
      </x:c>
      <x:c r="E9" s="36"/>
      <x:c r="F9" s="44"/>
      <x:c r="G9" s="44"/>
      <x:c r="H9" s="50"/>
      <x:c r="I9" s="46" t="str">
        <x:f>IF(OR(F9="",G9=""),"",MAX(0,ROUND(MOD(G9-F9,1)*24-IF(H9="",0,H9)/60,2)))</x:f>
      </x:c>
      <x:c r="J9" s="47"/>
      <x:c r="K9" s="47"/>
      <x:c r="L9" s="36"/>
      <x:c r="M9" s="36"/>
      <x:c r="N9" s="36"/>
      <x:c r="O9" s="8" t="str">
        <x:f>IF(A9="","",YEAR(A9)*100+MONTH(A9))</x:f>
      </x:c>
    </x:row>
    <x:row r="10">
      <x:c r="A10" s="42"/>
      <x:c r="B10" s="36"/>
      <x:c r="C10" s="8" t="str">
        <x:f>IF(B10="","",IFERROR(VLOOKUP(B10,'Nhan su'!$A$5:$C$54,2,FALSE),"Chưa có mã NV"))</x:f>
      </x:c>
      <x:c r="D10" s="8" t="str">
        <x:f>IF(B10="","",IFERROR(VLOOKUP(B10,'Nhan su'!$A$5:$C$54,3,FALSE),""))</x:f>
      </x:c>
      <x:c r="E10" s="36"/>
      <x:c r="F10" s="44"/>
      <x:c r="G10" s="44"/>
      <x:c r="H10" s="50"/>
      <x:c r="I10" s="46" t="str">
        <x:f>IF(OR(F10="",G10=""),"",MAX(0,ROUND(MOD(G10-F10,1)*24-IF(H10="",0,H10)/60,2)))</x:f>
      </x:c>
      <x:c r="J10" s="47"/>
      <x:c r="K10" s="47"/>
      <x:c r="L10" s="36"/>
      <x:c r="M10" s="36"/>
      <x:c r="N10" s="36"/>
      <x:c r="O10" s="8" t="str">
        <x:f>IF(A10="","",YEAR(A10)*100+MONTH(A10))</x:f>
      </x:c>
    </x:row>
    <x:row r="11">
      <x:c r="A11" s="42"/>
      <x:c r="B11" s="36"/>
      <x:c r="C11" s="8" t="str">
        <x:f>IF(B11="","",IFERROR(VLOOKUP(B11,'Nhan su'!$A$5:$C$54,2,FALSE),"Chưa có mã NV"))</x:f>
      </x:c>
      <x:c r="D11" s="8" t="str">
        <x:f>IF(B11="","",IFERROR(VLOOKUP(B11,'Nhan su'!$A$5:$C$54,3,FALSE),""))</x:f>
      </x:c>
      <x:c r="E11" s="36"/>
      <x:c r="F11" s="44"/>
      <x:c r="G11" s="44"/>
      <x:c r="H11" s="50"/>
      <x:c r="I11" s="46" t="str">
        <x:f>IF(OR(F11="",G11=""),"",MAX(0,ROUND(MOD(G11-F11,1)*24-IF(H11="",0,H11)/60,2)))</x:f>
      </x:c>
      <x:c r="J11" s="47"/>
      <x:c r="K11" s="47"/>
      <x:c r="L11" s="36"/>
      <x:c r="M11" s="36"/>
      <x:c r="N11" s="36"/>
      <x:c r="O11" s="8" t="str">
        <x:f>IF(A11="","",YEAR(A11)*100+MONTH(A11))</x:f>
      </x:c>
    </x:row>
    <x:row r="12">
      <x:c r="A12" s="42"/>
      <x:c r="B12" s="36"/>
      <x:c r="C12" s="8" t="str">
        <x:f>IF(B12="","",IFERROR(VLOOKUP(B12,'Nhan su'!$A$5:$C$54,2,FALSE),"Chưa có mã NV"))</x:f>
      </x:c>
      <x:c r="D12" s="8" t="str">
        <x:f>IF(B12="","",IFERROR(VLOOKUP(B12,'Nhan su'!$A$5:$C$54,3,FALSE),""))</x:f>
      </x:c>
      <x:c r="E12" s="36"/>
      <x:c r="F12" s="44"/>
      <x:c r="G12" s="44"/>
      <x:c r="H12" s="50"/>
      <x:c r="I12" s="46" t="str">
        <x:f>IF(OR(F12="",G12=""),"",MAX(0,ROUND(MOD(G12-F12,1)*24-IF(H12="",0,H12)/60,2)))</x:f>
      </x:c>
      <x:c r="J12" s="47"/>
      <x:c r="K12" s="47"/>
      <x:c r="L12" s="36"/>
      <x:c r="M12" s="36"/>
      <x:c r="N12" s="36"/>
      <x:c r="O12" s="8" t="str">
        <x:f>IF(A12="","",YEAR(A12)*100+MONTH(A12))</x:f>
      </x:c>
    </x:row>
    <x:row r="13">
      <x:c r="A13" s="42"/>
      <x:c r="B13" s="36"/>
      <x:c r="C13" s="8" t="str">
        <x:f>IF(B13="","",IFERROR(VLOOKUP(B13,'Nhan su'!$A$5:$C$54,2,FALSE),"Chưa có mã NV"))</x:f>
      </x:c>
      <x:c r="D13" s="8" t="str">
        <x:f>IF(B13="","",IFERROR(VLOOKUP(B13,'Nhan su'!$A$5:$C$54,3,FALSE),""))</x:f>
      </x:c>
      <x:c r="E13" s="36"/>
      <x:c r="F13" s="44"/>
      <x:c r="G13" s="44"/>
      <x:c r="H13" s="50"/>
      <x:c r="I13" s="46" t="str">
        <x:f>IF(OR(F13="",G13=""),"",MAX(0,ROUND(MOD(G13-F13,1)*24-IF(H13="",0,H13)/60,2)))</x:f>
      </x:c>
      <x:c r="J13" s="47"/>
      <x:c r="K13" s="47"/>
      <x:c r="L13" s="36"/>
      <x:c r="M13" s="36"/>
      <x:c r="N13" s="36"/>
      <x:c r="O13" s="8" t="str">
        <x:f>IF(A13="","",YEAR(A13)*100+MONTH(A13))</x:f>
      </x:c>
    </x:row>
    <x:row r="14">
      <x:c r="A14" s="42"/>
      <x:c r="B14" s="36"/>
      <x:c r="C14" s="8" t="str">
        <x:f>IF(B14="","",IFERROR(VLOOKUP(B14,'Nhan su'!$A$5:$C$54,2,FALSE),"Chưa có mã NV"))</x:f>
      </x:c>
      <x:c r="D14" s="8" t="str">
        <x:f>IF(B14="","",IFERROR(VLOOKUP(B14,'Nhan su'!$A$5:$C$54,3,FALSE),""))</x:f>
      </x:c>
      <x:c r="E14" s="36"/>
      <x:c r="F14" s="44"/>
      <x:c r="G14" s="44"/>
      <x:c r="H14" s="50"/>
      <x:c r="I14" s="46" t="str">
        <x:f>IF(OR(F14="",G14=""),"",MAX(0,ROUND(MOD(G14-F14,1)*24-IF(H14="",0,H14)/60,2)))</x:f>
      </x:c>
      <x:c r="J14" s="47"/>
      <x:c r="K14" s="47"/>
      <x:c r="L14" s="36"/>
      <x:c r="M14" s="36"/>
      <x:c r="N14" s="36"/>
      <x:c r="O14" s="8" t="str">
        <x:f>IF(A14="","",YEAR(A14)*100+MONTH(A14))</x:f>
      </x:c>
    </x:row>
    <x:row r="15">
      <x:c r="A15" s="42"/>
      <x:c r="B15" s="36"/>
      <x:c r="C15" s="8" t="str">
        <x:f>IF(B15="","",IFERROR(VLOOKUP(B15,'Nhan su'!$A$5:$C$54,2,FALSE),"Chưa có mã NV"))</x:f>
      </x:c>
      <x:c r="D15" s="8" t="str">
        <x:f>IF(B15="","",IFERROR(VLOOKUP(B15,'Nhan su'!$A$5:$C$54,3,FALSE),""))</x:f>
      </x:c>
      <x:c r="E15" s="36"/>
      <x:c r="F15" s="44"/>
      <x:c r="G15" s="44"/>
      <x:c r="H15" s="50"/>
      <x:c r="I15" s="46" t="str">
        <x:f>IF(OR(F15="",G15=""),"",MAX(0,ROUND(MOD(G15-F15,1)*24-IF(H15="",0,H15)/60,2)))</x:f>
      </x:c>
      <x:c r="J15" s="47"/>
      <x:c r="K15" s="47"/>
      <x:c r="L15" s="36"/>
      <x:c r="M15" s="36"/>
      <x:c r="N15" s="36"/>
      <x:c r="O15" s="8" t="str">
        <x:f>IF(A15="","",YEAR(A15)*100+MONTH(A15))</x:f>
      </x:c>
    </x:row>
    <x:row r="16">
      <x:c r="A16" s="42"/>
      <x:c r="B16" s="36"/>
      <x:c r="C16" s="8" t="str">
        <x:f>IF(B16="","",IFERROR(VLOOKUP(B16,'Nhan su'!$A$5:$C$54,2,FALSE),"Chưa có mã NV"))</x:f>
      </x:c>
      <x:c r="D16" s="8" t="str">
        <x:f>IF(B16="","",IFERROR(VLOOKUP(B16,'Nhan su'!$A$5:$C$54,3,FALSE),""))</x:f>
      </x:c>
      <x:c r="E16" s="36"/>
      <x:c r="F16" s="44"/>
      <x:c r="G16" s="44"/>
      <x:c r="H16" s="50"/>
      <x:c r="I16" s="46" t="str">
        <x:f>IF(OR(F16="",G16=""),"",MAX(0,ROUND(MOD(G16-F16,1)*24-IF(H16="",0,H16)/60,2)))</x:f>
      </x:c>
      <x:c r="J16" s="47"/>
      <x:c r="K16" s="47"/>
      <x:c r="L16" s="36"/>
      <x:c r="M16" s="36"/>
      <x:c r="N16" s="36"/>
      <x:c r="O16" s="8" t="str">
        <x:f>IF(A16="","",YEAR(A16)*100+MONTH(A16))</x:f>
      </x:c>
    </x:row>
    <x:row r="17">
      <x:c r="A17" s="42"/>
      <x:c r="B17" s="36"/>
      <x:c r="C17" s="8" t="str">
        <x:f>IF(B17="","",IFERROR(VLOOKUP(B17,'Nhan su'!$A$5:$C$54,2,FALSE),"Chưa có mã NV"))</x:f>
      </x:c>
      <x:c r="D17" s="8" t="str">
        <x:f>IF(B17="","",IFERROR(VLOOKUP(B17,'Nhan su'!$A$5:$C$54,3,FALSE),""))</x:f>
      </x:c>
      <x:c r="E17" s="36"/>
      <x:c r="F17" s="44"/>
      <x:c r="G17" s="44"/>
      <x:c r="H17" s="50"/>
      <x:c r="I17" s="46" t="str">
        <x:f>IF(OR(F17="",G17=""),"",MAX(0,ROUND(MOD(G17-F17,1)*24-IF(H17="",0,H17)/60,2)))</x:f>
      </x:c>
      <x:c r="J17" s="47"/>
      <x:c r="K17" s="47"/>
      <x:c r="L17" s="36"/>
      <x:c r="M17" s="36"/>
      <x:c r="N17" s="36"/>
      <x:c r="O17" s="8" t="str">
        <x:f>IF(A17="","",YEAR(A17)*100+MONTH(A17))</x:f>
      </x:c>
    </x:row>
    <x:row r="18">
      <x:c r="A18" s="42"/>
      <x:c r="B18" s="36"/>
      <x:c r="C18" s="8" t="str">
        <x:f>IF(B18="","",IFERROR(VLOOKUP(B18,'Nhan su'!$A$5:$C$54,2,FALSE),"Chưa có mã NV"))</x:f>
      </x:c>
      <x:c r="D18" s="8" t="str">
        <x:f>IF(B18="","",IFERROR(VLOOKUP(B18,'Nhan su'!$A$5:$C$54,3,FALSE),""))</x:f>
      </x:c>
      <x:c r="E18" s="36"/>
      <x:c r="F18" s="44"/>
      <x:c r="G18" s="44"/>
      <x:c r="H18" s="50"/>
      <x:c r="I18" s="46" t="str">
        <x:f>IF(OR(F18="",G18=""),"",MAX(0,ROUND(MOD(G18-F18,1)*24-IF(H18="",0,H18)/60,2)))</x:f>
      </x:c>
      <x:c r="J18" s="47"/>
      <x:c r="K18" s="47"/>
      <x:c r="L18" s="36"/>
      <x:c r="M18" s="36"/>
      <x:c r="N18" s="36"/>
      <x:c r="O18" s="8" t="str">
        <x:f>IF(A18="","",YEAR(A18)*100+MONTH(A18))</x:f>
      </x:c>
    </x:row>
    <x:row r="19">
      <x:c r="A19" s="42"/>
      <x:c r="B19" s="36"/>
      <x:c r="C19" s="8" t="str">
        <x:f>IF(B19="","",IFERROR(VLOOKUP(B19,'Nhan su'!$A$5:$C$54,2,FALSE),"Chưa có mã NV"))</x:f>
      </x:c>
      <x:c r="D19" s="8" t="str">
        <x:f>IF(B19="","",IFERROR(VLOOKUP(B19,'Nhan su'!$A$5:$C$54,3,FALSE),""))</x:f>
      </x:c>
      <x:c r="E19" s="36"/>
      <x:c r="F19" s="44"/>
      <x:c r="G19" s="44"/>
      <x:c r="H19" s="50"/>
      <x:c r="I19" s="46" t="str">
        <x:f>IF(OR(F19="",G19=""),"",MAX(0,ROUND(MOD(G19-F19,1)*24-IF(H19="",0,H19)/60,2)))</x:f>
      </x:c>
      <x:c r="J19" s="47"/>
      <x:c r="K19" s="47"/>
      <x:c r="L19" s="36"/>
      <x:c r="M19" s="36"/>
      <x:c r="N19" s="36"/>
      <x:c r="O19" s="8" t="str">
        <x:f>IF(A19="","",YEAR(A19)*100+MONTH(A19))</x:f>
      </x:c>
    </x:row>
    <x:row r="20">
      <x:c r="A20" s="42"/>
      <x:c r="B20" s="36"/>
      <x:c r="C20" s="8" t="str">
        <x:f>IF(B20="","",IFERROR(VLOOKUP(B20,'Nhan su'!$A$5:$C$54,2,FALSE),"Chưa có mã NV"))</x:f>
      </x:c>
      <x:c r="D20" s="8" t="str">
        <x:f>IF(B20="","",IFERROR(VLOOKUP(B20,'Nhan su'!$A$5:$C$54,3,FALSE),""))</x:f>
      </x:c>
      <x:c r="E20" s="36"/>
      <x:c r="F20" s="44"/>
      <x:c r="G20" s="44"/>
      <x:c r="H20" s="50"/>
      <x:c r="I20" s="46" t="str">
        <x:f>IF(OR(F20="",G20=""),"",MAX(0,ROUND(MOD(G20-F20,1)*24-IF(H20="",0,H20)/60,2)))</x:f>
      </x:c>
      <x:c r="J20" s="47"/>
      <x:c r="K20" s="47"/>
      <x:c r="L20" s="36"/>
      <x:c r="M20" s="36"/>
      <x:c r="N20" s="36"/>
      <x:c r="O20" s="8" t="str">
        <x:f>IF(A20="","",YEAR(A20)*100+MONTH(A20))</x:f>
      </x:c>
    </x:row>
    <x:row r="21">
      <x:c r="A21" s="42"/>
      <x:c r="B21" s="36"/>
      <x:c r="C21" s="8" t="str">
        <x:f>IF(B21="","",IFERROR(VLOOKUP(B21,'Nhan su'!$A$5:$C$54,2,FALSE),"Chưa có mã NV"))</x:f>
      </x:c>
      <x:c r="D21" s="8" t="str">
        <x:f>IF(B21="","",IFERROR(VLOOKUP(B21,'Nhan su'!$A$5:$C$54,3,FALSE),""))</x:f>
      </x:c>
      <x:c r="E21" s="36"/>
      <x:c r="F21" s="44"/>
      <x:c r="G21" s="44"/>
      <x:c r="H21" s="50"/>
      <x:c r="I21" s="46" t="str">
        <x:f>IF(OR(F21="",G21=""),"",MAX(0,ROUND(MOD(G21-F21,1)*24-IF(H21="",0,H21)/60,2)))</x:f>
      </x:c>
      <x:c r="J21" s="47"/>
      <x:c r="K21" s="47"/>
      <x:c r="L21" s="36"/>
      <x:c r="M21" s="36"/>
      <x:c r="N21" s="36"/>
      <x:c r="O21" s="8" t="str">
        <x:f>IF(A21="","",YEAR(A21)*100+MONTH(A21))</x:f>
      </x:c>
    </x:row>
    <x:row r="22">
      <x:c r="A22" s="42"/>
      <x:c r="B22" s="36"/>
      <x:c r="C22" s="8" t="str">
        <x:f>IF(B22="","",IFERROR(VLOOKUP(B22,'Nhan su'!$A$5:$C$54,2,FALSE),"Chưa có mã NV"))</x:f>
      </x:c>
      <x:c r="D22" s="8" t="str">
        <x:f>IF(B22="","",IFERROR(VLOOKUP(B22,'Nhan su'!$A$5:$C$54,3,FALSE),""))</x:f>
      </x:c>
      <x:c r="E22" s="36"/>
      <x:c r="F22" s="44"/>
      <x:c r="G22" s="44"/>
      <x:c r="H22" s="50"/>
      <x:c r="I22" s="46" t="str">
        <x:f>IF(OR(F22="",G22=""),"",MAX(0,ROUND(MOD(G22-F22,1)*24-IF(H22="",0,H22)/60,2)))</x:f>
      </x:c>
      <x:c r="J22" s="47"/>
      <x:c r="K22" s="47"/>
      <x:c r="L22" s="36"/>
      <x:c r="M22" s="36"/>
      <x:c r="N22" s="36"/>
      <x:c r="O22" s="8" t="str">
        <x:f>IF(A22="","",YEAR(A22)*100+MONTH(A22))</x:f>
      </x:c>
    </x:row>
    <x:row r="23">
      <x:c r="A23" s="42"/>
      <x:c r="B23" s="36"/>
      <x:c r="C23" s="8" t="str">
        <x:f>IF(B23="","",IFERROR(VLOOKUP(B23,'Nhan su'!$A$5:$C$54,2,FALSE),"Chưa có mã NV"))</x:f>
      </x:c>
      <x:c r="D23" s="8" t="str">
        <x:f>IF(B23="","",IFERROR(VLOOKUP(B23,'Nhan su'!$A$5:$C$54,3,FALSE),""))</x:f>
      </x:c>
      <x:c r="E23" s="36"/>
      <x:c r="F23" s="44"/>
      <x:c r="G23" s="44"/>
      <x:c r="H23" s="50"/>
      <x:c r="I23" s="46" t="str">
        <x:f>IF(OR(F23="",G23=""),"",MAX(0,ROUND(MOD(G23-F23,1)*24-IF(H23="",0,H23)/60,2)))</x:f>
      </x:c>
      <x:c r="J23" s="47"/>
      <x:c r="K23" s="47"/>
      <x:c r="L23" s="36"/>
      <x:c r="M23" s="36"/>
      <x:c r="N23" s="36"/>
      <x:c r="O23" s="8" t="str">
        <x:f>IF(A23="","",YEAR(A23)*100+MONTH(A23))</x:f>
      </x:c>
    </x:row>
    <x:row r="24">
      <x:c r="A24" s="42"/>
      <x:c r="B24" s="36"/>
      <x:c r="C24" s="8" t="str">
        <x:f>IF(B24="","",IFERROR(VLOOKUP(B24,'Nhan su'!$A$5:$C$54,2,FALSE),"Chưa có mã NV"))</x:f>
      </x:c>
      <x:c r="D24" s="8" t="str">
        <x:f>IF(B24="","",IFERROR(VLOOKUP(B24,'Nhan su'!$A$5:$C$54,3,FALSE),""))</x:f>
      </x:c>
      <x:c r="E24" s="36"/>
      <x:c r="F24" s="44"/>
      <x:c r="G24" s="44"/>
      <x:c r="H24" s="50"/>
      <x:c r="I24" s="46" t="str">
        <x:f>IF(OR(F24="",G24=""),"",MAX(0,ROUND(MOD(G24-F24,1)*24-IF(H24="",0,H24)/60,2)))</x:f>
      </x:c>
      <x:c r="J24" s="47"/>
      <x:c r="K24" s="47"/>
      <x:c r="L24" s="36"/>
      <x:c r="M24" s="36"/>
      <x:c r="N24" s="36"/>
      <x:c r="O24" s="8" t="str">
        <x:f>IF(A24="","",YEAR(A24)*100+MONTH(A24))</x:f>
      </x:c>
    </x:row>
    <x:row r="25">
      <x:c r="A25" s="42"/>
      <x:c r="B25" s="36"/>
      <x:c r="C25" s="8" t="str">
        <x:f>IF(B25="","",IFERROR(VLOOKUP(B25,'Nhan su'!$A$5:$C$54,2,FALSE),"Chưa có mã NV"))</x:f>
      </x:c>
      <x:c r="D25" s="8" t="str">
        <x:f>IF(B25="","",IFERROR(VLOOKUP(B25,'Nhan su'!$A$5:$C$54,3,FALSE),""))</x:f>
      </x:c>
      <x:c r="E25" s="36"/>
      <x:c r="F25" s="44"/>
      <x:c r="G25" s="44"/>
      <x:c r="H25" s="50"/>
      <x:c r="I25" s="46" t="str">
        <x:f>IF(OR(F25="",G25=""),"",MAX(0,ROUND(MOD(G25-F25,1)*24-IF(H25="",0,H25)/60,2)))</x:f>
      </x:c>
      <x:c r="J25" s="47"/>
      <x:c r="K25" s="47"/>
      <x:c r="L25" s="36"/>
      <x:c r="M25" s="36"/>
      <x:c r="N25" s="36"/>
      <x:c r="O25" s="8" t="str">
        <x:f>IF(A25="","",YEAR(A25)*100+MONTH(A25))</x:f>
      </x:c>
    </x:row>
    <x:row r="26">
      <x:c r="A26" s="42"/>
      <x:c r="B26" s="36"/>
      <x:c r="C26" s="8" t="str">
        <x:f>IF(B26="","",IFERROR(VLOOKUP(B26,'Nhan su'!$A$5:$C$54,2,FALSE),"Chưa có mã NV"))</x:f>
      </x:c>
      <x:c r="D26" s="8" t="str">
        <x:f>IF(B26="","",IFERROR(VLOOKUP(B26,'Nhan su'!$A$5:$C$54,3,FALSE),""))</x:f>
      </x:c>
      <x:c r="E26" s="36"/>
      <x:c r="F26" s="44"/>
      <x:c r="G26" s="44"/>
      <x:c r="H26" s="50"/>
      <x:c r="I26" s="46" t="str">
        <x:f>IF(OR(F26="",G26=""),"",MAX(0,ROUND(MOD(G26-F26,1)*24-IF(H26="",0,H26)/60,2)))</x:f>
      </x:c>
      <x:c r="J26" s="47"/>
      <x:c r="K26" s="47"/>
      <x:c r="L26" s="36"/>
      <x:c r="M26" s="36"/>
      <x:c r="N26" s="36"/>
      <x:c r="O26" s="8" t="str">
        <x:f>IF(A26="","",YEAR(A26)*100+MONTH(A26))</x:f>
      </x:c>
    </x:row>
    <x:row r="27">
      <x:c r="A27" s="42"/>
      <x:c r="B27" s="36"/>
      <x:c r="C27" s="8" t="str">
        <x:f>IF(B27="","",IFERROR(VLOOKUP(B27,'Nhan su'!$A$5:$C$54,2,FALSE),"Chưa có mã NV"))</x:f>
      </x:c>
      <x:c r="D27" s="8" t="str">
        <x:f>IF(B27="","",IFERROR(VLOOKUP(B27,'Nhan su'!$A$5:$C$54,3,FALSE),""))</x:f>
      </x:c>
      <x:c r="E27" s="36"/>
      <x:c r="F27" s="44"/>
      <x:c r="G27" s="44"/>
      <x:c r="H27" s="50"/>
      <x:c r="I27" s="46" t="str">
        <x:f>IF(OR(F27="",G27=""),"",MAX(0,ROUND(MOD(G27-F27,1)*24-IF(H27="",0,H27)/60,2)))</x:f>
      </x:c>
      <x:c r="J27" s="47"/>
      <x:c r="K27" s="47"/>
      <x:c r="L27" s="36"/>
      <x:c r="M27" s="36"/>
      <x:c r="N27" s="36"/>
      <x:c r="O27" s="8" t="str">
        <x:f>IF(A27="","",YEAR(A27)*100+MONTH(A27))</x:f>
      </x:c>
    </x:row>
    <x:row r="28">
      <x:c r="A28" s="42"/>
      <x:c r="B28" s="36"/>
      <x:c r="C28" s="8" t="str">
        <x:f>IF(B28="","",IFERROR(VLOOKUP(B28,'Nhan su'!$A$5:$C$54,2,FALSE),"Chưa có mã NV"))</x:f>
      </x:c>
      <x:c r="D28" s="8" t="str">
        <x:f>IF(B28="","",IFERROR(VLOOKUP(B28,'Nhan su'!$A$5:$C$54,3,FALSE),""))</x:f>
      </x:c>
      <x:c r="E28" s="36"/>
      <x:c r="F28" s="44"/>
      <x:c r="G28" s="44"/>
      <x:c r="H28" s="50"/>
      <x:c r="I28" s="46" t="str">
        <x:f>IF(OR(F28="",G28=""),"",MAX(0,ROUND(MOD(G28-F28,1)*24-IF(H28="",0,H28)/60,2)))</x:f>
      </x:c>
      <x:c r="J28" s="47"/>
      <x:c r="K28" s="47"/>
      <x:c r="L28" s="36"/>
      <x:c r="M28" s="36"/>
      <x:c r="N28" s="36"/>
      <x:c r="O28" s="8" t="str">
        <x:f>IF(A28="","",YEAR(A28)*100+MONTH(A28))</x:f>
      </x:c>
    </x:row>
    <x:row r="29">
      <x:c r="A29" s="42"/>
      <x:c r="B29" s="36"/>
      <x:c r="C29" s="8" t="str">
        <x:f>IF(B29="","",IFERROR(VLOOKUP(B29,'Nhan su'!$A$5:$C$54,2,FALSE),"Chưa có mã NV"))</x:f>
      </x:c>
      <x:c r="D29" s="8" t="str">
        <x:f>IF(B29="","",IFERROR(VLOOKUP(B29,'Nhan su'!$A$5:$C$54,3,FALSE),""))</x:f>
      </x:c>
      <x:c r="E29" s="36"/>
      <x:c r="F29" s="44"/>
      <x:c r="G29" s="44"/>
      <x:c r="H29" s="50"/>
      <x:c r="I29" s="46" t="str">
        <x:f>IF(OR(F29="",G29=""),"",MAX(0,ROUND(MOD(G29-F29,1)*24-IF(H29="",0,H29)/60,2)))</x:f>
      </x:c>
      <x:c r="J29" s="47"/>
      <x:c r="K29" s="47"/>
      <x:c r="L29" s="36"/>
      <x:c r="M29" s="36"/>
      <x:c r="N29" s="36"/>
      <x:c r="O29" s="8" t="str">
        <x:f>IF(A29="","",YEAR(A29)*100+MONTH(A29))</x:f>
      </x:c>
    </x:row>
    <x:row r="30">
      <x:c r="A30" s="42"/>
      <x:c r="B30" s="36"/>
      <x:c r="C30" s="8" t="str">
        <x:f>IF(B30="","",IFERROR(VLOOKUP(B30,'Nhan su'!$A$5:$C$54,2,FALSE),"Chưa có mã NV"))</x:f>
      </x:c>
      <x:c r="D30" s="8" t="str">
        <x:f>IF(B30="","",IFERROR(VLOOKUP(B30,'Nhan su'!$A$5:$C$54,3,FALSE),""))</x:f>
      </x:c>
      <x:c r="E30" s="36"/>
      <x:c r="F30" s="44"/>
      <x:c r="G30" s="44"/>
      <x:c r="H30" s="50"/>
      <x:c r="I30" s="46" t="str">
        <x:f>IF(OR(F30="",G30=""),"",MAX(0,ROUND(MOD(G30-F30,1)*24-IF(H30="",0,H30)/60,2)))</x:f>
      </x:c>
      <x:c r="J30" s="47"/>
      <x:c r="K30" s="47"/>
      <x:c r="L30" s="36"/>
      <x:c r="M30" s="36"/>
      <x:c r="N30" s="36"/>
      <x:c r="O30" s="8" t="str">
        <x:f>IF(A30="","",YEAR(A30)*100+MONTH(A30))</x:f>
      </x:c>
    </x:row>
    <x:row r="31">
      <x:c r="A31" s="42"/>
      <x:c r="B31" s="36"/>
      <x:c r="C31" s="8" t="str">
        <x:f>IF(B31="","",IFERROR(VLOOKUP(B31,'Nhan su'!$A$5:$C$54,2,FALSE),"Chưa có mã NV"))</x:f>
      </x:c>
      <x:c r="D31" s="8" t="str">
        <x:f>IF(B31="","",IFERROR(VLOOKUP(B31,'Nhan su'!$A$5:$C$54,3,FALSE),""))</x:f>
      </x:c>
      <x:c r="E31" s="36"/>
      <x:c r="F31" s="44"/>
      <x:c r="G31" s="44"/>
      <x:c r="H31" s="50"/>
      <x:c r="I31" s="46" t="str">
        <x:f>IF(OR(F31="",G31=""),"",MAX(0,ROUND(MOD(G31-F31,1)*24-IF(H31="",0,H31)/60,2)))</x:f>
      </x:c>
      <x:c r="J31" s="47"/>
      <x:c r="K31" s="47"/>
      <x:c r="L31" s="36"/>
      <x:c r="M31" s="36"/>
      <x:c r="N31" s="36"/>
      <x:c r="O31" s="8" t="str">
        <x:f>IF(A31="","",YEAR(A31)*100+MONTH(A31))</x:f>
      </x:c>
    </x:row>
    <x:row r="32">
      <x:c r="A32" s="42"/>
      <x:c r="B32" s="36"/>
      <x:c r="C32" s="8" t="str">
        <x:f>IF(B32="","",IFERROR(VLOOKUP(B32,'Nhan su'!$A$5:$C$54,2,FALSE),"Chưa có mã NV"))</x:f>
      </x:c>
      <x:c r="D32" s="8" t="str">
        <x:f>IF(B32="","",IFERROR(VLOOKUP(B32,'Nhan su'!$A$5:$C$54,3,FALSE),""))</x:f>
      </x:c>
      <x:c r="E32" s="36"/>
      <x:c r="F32" s="44"/>
      <x:c r="G32" s="44"/>
      <x:c r="H32" s="50"/>
      <x:c r="I32" s="46" t="str">
        <x:f>IF(OR(F32="",G32=""),"",MAX(0,ROUND(MOD(G32-F32,1)*24-IF(H32="",0,H32)/60,2)))</x:f>
      </x:c>
      <x:c r="J32" s="47"/>
      <x:c r="K32" s="47"/>
      <x:c r="L32" s="36"/>
      <x:c r="M32" s="36"/>
      <x:c r="N32" s="36"/>
      <x:c r="O32" s="8" t="str">
        <x:f>IF(A32="","",YEAR(A32)*100+MONTH(A32))</x:f>
      </x:c>
    </x:row>
    <x:row r="33">
      <x:c r="A33" s="42"/>
      <x:c r="B33" s="36"/>
      <x:c r="C33" s="8" t="str">
        <x:f>IF(B33="","",IFERROR(VLOOKUP(B33,'Nhan su'!$A$5:$C$54,2,FALSE),"Chưa có mã NV"))</x:f>
      </x:c>
      <x:c r="D33" s="8" t="str">
        <x:f>IF(B33="","",IFERROR(VLOOKUP(B33,'Nhan su'!$A$5:$C$54,3,FALSE),""))</x:f>
      </x:c>
      <x:c r="E33" s="36"/>
      <x:c r="F33" s="44"/>
      <x:c r="G33" s="44"/>
      <x:c r="H33" s="50"/>
      <x:c r="I33" s="46" t="str">
        <x:f>IF(OR(F33="",G33=""),"",MAX(0,ROUND(MOD(G33-F33,1)*24-IF(H33="",0,H33)/60,2)))</x:f>
      </x:c>
      <x:c r="J33" s="47"/>
      <x:c r="K33" s="47"/>
      <x:c r="L33" s="36"/>
      <x:c r="M33" s="36"/>
      <x:c r="N33" s="36"/>
      <x:c r="O33" s="8" t="str">
        <x:f>IF(A33="","",YEAR(A33)*100+MONTH(A33))</x:f>
      </x:c>
    </x:row>
    <x:row r="34">
      <x:c r="A34" s="42"/>
      <x:c r="B34" s="36"/>
      <x:c r="C34" s="8" t="str">
        <x:f>IF(B34="","",IFERROR(VLOOKUP(B34,'Nhan su'!$A$5:$C$54,2,FALSE),"Chưa có mã NV"))</x:f>
      </x:c>
      <x:c r="D34" s="8" t="str">
        <x:f>IF(B34="","",IFERROR(VLOOKUP(B34,'Nhan su'!$A$5:$C$54,3,FALSE),""))</x:f>
      </x:c>
      <x:c r="E34" s="36"/>
      <x:c r="F34" s="44"/>
      <x:c r="G34" s="44"/>
      <x:c r="H34" s="50"/>
      <x:c r="I34" s="46" t="str">
        <x:f>IF(OR(F34="",G34=""),"",MAX(0,ROUND(MOD(G34-F34,1)*24-IF(H34="",0,H34)/60,2)))</x:f>
      </x:c>
      <x:c r="J34" s="47"/>
      <x:c r="K34" s="47"/>
      <x:c r="L34" s="36"/>
      <x:c r="M34" s="36"/>
      <x:c r="N34" s="36"/>
      <x:c r="O34" s="8" t="str">
        <x:f>IF(A34="","",YEAR(A34)*100+MONTH(A34))</x:f>
      </x:c>
    </x:row>
    <x:row r="35">
      <x:c r="A35" s="42"/>
      <x:c r="B35" s="36"/>
      <x:c r="C35" s="8" t="str">
        <x:f>IF(B35="","",IFERROR(VLOOKUP(B35,'Nhan su'!$A$5:$C$54,2,FALSE),"Chưa có mã NV"))</x:f>
      </x:c>
      <x:c r="D35" s="8" t="str">
        <x:f>IF(B35="","",IFERROR(VLOOKUP(B35,'Nhan su'!$A$5:$C$54,3,FALSE),""))</x:f>
      </x:c>
      <x:c r="E35" s="36"/>
      <x:c r="F35" s="44"/>
      <x:c r="G35" s="44"/>
      <x:c r="H35" s="50"/>
      <x:c r="I35" s="46" t="str">
        <x:f>IF(OR(F35="",G35=""),"",MAX(0,ROUND(MOD(G35-F35,1)*24-IF(H35="",0,H35)/60,2)))</x:f>
      </x:c>
      <x:c r="J35" s="47"/>
      <x:c r="K35" s="47"/>
      <x:c r="L35" s="36"/>
      <x:c r="M35" s="36"/>
      <x:c r="N35" s="36"/>
      <x:c r="O35" s="8" t="str">
        <x:f>IF(A35="","",YEAR(A35)*100+MONTH(A35))</x:f>
      </x:c>
    </x:row>
    <x:row r="36">
      <x:c r="A36" s="42"/>
      <x:c r="B36" s="36"/>
      <x:c r="C36" s="8" t="str">
        <x:f>IF(B36="","",IFERROR(VLOOKUP(B36,'Nhan su'!$A$5:$C$54,2,FALSE),"Chưa có mã NV"))</x:f>
      </x:c>
      <x:c r="D36" s="8" t="str">
        <x:f>IF(B36="","",IFERROR(VLOOKUP(B36,'Nhan su'!$A$5:$C$54,3,FALSE),""))</x:f>
      </x:c>
      <x:c r="E36" s="36"/>
      <x:c r="F36" s="44"/>
      <x:c r="G36" s="44"/>
      <x:c r="H36" s="50"/>
      <x:c r="I36" s="46" t="str">
        <x:f>IF(OR(F36="",G36=""),"",MAX(0,ROUND(MOD(G36-F36,1)*24-IF(H36="",0,H36)/60,2)))</x:f>
      </x:c>
      <x:c r="J36" s="47"/>
      <x:c r="K36" s="47"/>
      <x:c r="L36" s="36"/>
      <x:c r="M36" s="36"/>
      <x:c r="N36" s="36"/>
      <x:c r="O36" s="8" t="str">
        <x:f>IF(A36="","",YEAR(A36)*100+MONTH(A36))</x:f>
      </x:c>
    </x:row>
    <x:row r="37">
      <x:c r="A37" s="42"/>
      <x:c r="B37" s="36"/>
      <x:c r="C37" s="8" t="str">
        <x:f>IF(B37="","",IFERROR(VLOOKUP(B37,'Nhan su'!$A$5:$C$54,2,FALSE),"Chưa có mã NV"))</x:f>
      </x:c>
      <x:c r="D37" s="8" t="str">
        <x:f>IF(B37="","",IFERROR(VLOOKUP(B37,'Nhan su'!$A$5:$C$54,3,FALSE),""))</x:f>
      </x:c>
      <x:c r="E37" s="36"/>
      <x:c r="F37" s="44"/>
      <x:c r="G37" s="44"/>
      <x:c r="H37" s="50"/>
      <x:c r="I37" s="46" t="str">
        <x:f>IF(OR(F37="",G37=""),"",MAX(0,ROUND(MOD(G37-F37,1)*24-IF(H37="",0,H37)/60,2)))</x:f>
      </x:c>
      <x:c r="J37" s="47"/>
      <x:c r="K37" s="47"/>
      <x:c r="L37" s="36"/>
      <x:c r="M37" s="36"/>
      <x:c r="N37" s="36"/>
      <x:c r="O37" s="8" t="str">
        <x:f>IF(A37="","",YEAR(A37)*100+MONTH(A37))</x:f>
      </x:c>
    </x:row>
    <x:row r="38">
      <x:c r="A38" s="42"/>
      <x:c r="B38" s="36"/>
      <x:c r="C38" s="8" t="str">
        <x:f>IF(B38="","",IFERROR(VLOOKUP(B38,'Nhan su'!$A$5:$C$54,2,FALSE),"Chưa có mã NV"))</x:f>
      </x:c>
      <x:c r="D38" s="8" t="str">
        <x:f>IF(B38="","",IFERROR(VLOOKUP(B38,'Nhan su'!$A$5:$C$54,3,FALSE),""))</x:f>
      </x:c>
      <x:c r="E38" s="36"/>
      <x:c r="F38" s="44"/>
      <x:c r="G38" s="44"/>
      <x:c r="H38" s="50"/>
      <x:c r="I38" s="46" t="str">
        <x:f>IF(OR(F38="",G38=""),"",MAX(0,ROUND(MOD(G38-F38,1)*24-IF(H38="",0,H38)/60,2)))</x:f>
      </x:c>
      <x:c r="J38" s="47"/>
      <x:c r="K38" s="47"/>
      <x:c r="L38" s="36"/>
      <x:c r="M38" s="36"/>
      <x:c r="N38" s="36"/>
      <x:c r="O38" s="8" t="str">
        <x:f>IF(A38="","",YEAR(A38)*100+MONTH(A38))</x:f>
      </x:c>
    </x:row>
    <x:row r="39">
      <x:c r="A39" s="42"/>
      <x:c r="B39" s="36"/>
      <x:c r="C39" s="8" t="str">
        <x:f>IF(B39="","",IFERROR(VLOOKUP(B39,'Nhan su'!$A$5:$C$54,2,FALSE),"Chưa có mã NV"))</x:f>
      </x:c>
      <x:c r="D39" s="8" t="str">
        <x:f>IF(B39="","",IFERROR(VLOOKUP(B39,'Nhan su'!$A$5:$C$54,3,FALSE),""))</x:f>
      </x:c>
      <x:c r="E39" s="36"/>
      <x:c r="F39" s="44"/>
      <x:c r="G39" s="44"/>
      <x:c r="H39" s="50"/>
      <x:c r="I39" s="46" t="str">
        <x:f>IF(OR(F39="",G39=""),"",MAX(0,ROUND(MOD(G39-F39,1)*24-IF(H39="",0,H39)/60,2)))</x:f>
      </x:c>
      <x:c r="J39" s="47"/>
      <x:c r="K39" s="47"/>
      <x:c r="L39" s="36"/>
      <x:c r="M39" s="36"/>
      <x:c r="N39" s="36"/>
      <x:c r="O39" s="8" t="str">
        <x:f>IF(A39="","",YEAR(A39)*100+MONTH(A39))</x:f>
      </x:c>
    </x:row>
    <x:row r="40">
      <x:c r="A40" s="42"/>
      <x:c r="B40" s="36"/>
      <x:c r="C40" s="8" t="str">
        <x:f>IF(B40="","",IFERROR(VLOOKUP(B40,'Nhan su'!$A$5:$C$54,2,FALSE),"Chưa có mã NV"))</x:f>
      </x:c>
      <x:c r="D40" s="8" t="str">
        <x:f>IF(B40="","",IFERROR(VLOOKUP(B40,'Nhan su'!$A$5:$C$54,3,FALSE),""))</x:f>
      </x:c>
      <x:c r="E40" s="36"/>
      <x:c r="F40" s="44"/>
      <x:c r="G40" s="44"/>
      <x:c r="H40" s="50"/>
      <x:c r="I40" s="46" t="str">
        <x:f>IF(OR(F40="",G40=""),"",MAX(0,ROUND(MOD(G40-F40,1)*24-IF(H40="",0,H40)/60,2)))</x:f>
      </x:c>
      <x:c r="J40" s="47"/>
      <x:c r="K40" s="47"/>
      <x:c r="L40" s="36"/>
      <x:c r="M40" s="36"/>
      <x:c r="N40" s="36"/>
      <x:c r="O40" s="8" t="str">
        <x:f>IF(A40="","",YEAR(A40)*100+MONTH(A40))</x:f>
      </x:c>
    </x:row>
    <x:row r="41">
      <x:c r="A41" s="42"/>
      <x:c r="B41" s="36"/>
      <x:c r="C41" s="8" t="str">
        <x:f>IF(B41="","",IFERROR(VLOOKUP(B41,'Nhan su'!$A$5:$C$54,2,FALSE),"Chưa có mã NV"))</x:f>
      </x:c>
      <x:c r="D41" s="8" t="str">
        <x:f>IF(B41="","",IFERROR(VLOOKUP(B41,'Nhan su'!$A$5:$C$54,3,FALSE),""))</x:f>
      </x:c>
      <x:c r="E41" s="36"/>
      <x:c r="F41" s="44"/>
      <x:c r="G41" s="44"/>
      <x:c r="H41" s="50"/>
      <x:c r="I41" s="46" t="str">
        <x:f>IF(OR(F41="",G41=""),"",MAX(0,ROUND(MOD(G41-F41,1)*24-IF(H41="",0,H41)/60,2)))</x:f>
      </x:c>
      <x:c r="J41" s="47"/>
      <x:c r="K41" s="47"/>
      <x:c r="L41" s="36"/>
      <x:c r="M41" s="36"/>
      <x:c r="N41" s="36"/>
      <x:c r="O41" s="8" t="str">
        <x:f>IF(A41="","",YEAR(A41)*100+MONTH(A41))</x:f>
      </x:c>
    </x:row>
    <x:row r="42">
      <x:c r="A42" s="42"/>
      <x:c r="B42" s="36"/>
      <x:c r="C42" s="8" t="str">
        <x:f>IF(B42="","",IFERROR(VLOOKUP(B42,'Nhan su'!$A$5:$C$54,2,FALSE),"Chưa có mã NV"))</x:f>
      </x:c>
      <x:c r="D42" s="8" t="str">
        <x:f>IF(B42="","",IFERROR(VLOOKUP(B42,'Nhan su'!$A$5:$C$54,3,FALSE),""))</x:f>
      </x:c>
      <x:c r="E42" s="36"/>
      <x:c r="F42" s="44"/>
      <x:c r="G42" s="44"/>
      <x:c r="H42" s="50"/>
      <x:c r="I42" s="46" t="str">
        <x:f>IF(OR(F42="",G42=""),"",MAX(0,ROUND(MOD(G42-F42,1)*24-IF(H42="",0,H42)/60,2)))</x:f>
      </x:c>
      <x:c r="J42" s="47"/>
      <x:c r="K42" s="47"/>
      <x:c r="L42" s="36"/>
      <x:c r="M42" s="36"/>
      <x:c r="N42" s="36"/>
      <x:c r="O42" s="8" t="str">
        <x:f>IF(A42="","",YEAR(A42)*100+MONTH(A42))</x:f>
      </x:c>
    </x:row>
    <x:row r="43">
      <x:c r="A43" s="42"/>
      <x:c r="B43" s="36"/>
      <x:c r="C43" s="8" t="str">
        <x:f>IF(B43="","",IFERROR(VLOOKUP(B43,'Nhan su'!$A$5:$C$54,2,FALSE),"Chưa có mã NV"))</x:f>
      </x:c>
      <x:c r="D43" s="8" t="str">
        <x:f>IF(B43="","",IFERROR(VLOOKUP(B43,'Nhan su'!$A$5:$C$54,3,FALSE),""))</x:f>
      </x:c>
      <x:c r="E43" s="36"/>
      <x:c r="F43" s="44"/>
      <x:c r="G43" s="44"/>
      <x:c r="H43" s="50"/>
      <x:c r="I43" s="46" t="str">
        <x:f>IF(OR(F43="",G43=""),"",MAX(0,ROUND(MOD(G43-F43,1)*24-IF(H43="",0,H43)/60,2)))</x:f>
      </x:c>
      <x:c r="J43" s="47"/>
      <x:c r="K43" s="47"/>
      <x:c r="L43" s="36"/>
      <x:c r="M43" s="36"/>
      <x:c r="N43" s="36"/>
      <x:c r="O43" s="8" t="str">
        <x:f>IF(A43="","",YEAR(A43)*100+MONTH(A43))</x:f>
      </x:c>
    </x:row>
    <x:row r="44">
      <x:c r="A44" s="42"/>
      <x:c r="B44" s="36"/>
      <x:c r="C44" s="8" t="str">
        <x:f>IF(B44="","",IFERROR(VLOOKUP(B44,'Nhan su'!$A$5:$C$54,2,FALSE),"Chưa có mã NV"))</x:f>
      </x:c>
      <x:c r="D44" s="8" t="str">
        <x:f>IF(B44="","",IFERROR(VLOOKUP(B44,'Nhan su'!$A$5:$C$54,3,FALSE),""))</x:f>
      </x:c>
      <x:c r="E44" s="36"/>
      <x:c r="F44" s="44"/>
      <x:c r="G44" s="44"/>
      <x:c r="H44" s="50"/>
      <x:c r="I44" s="46" t="str">
        <x:f>IF(OR(F44="",G44=""),"",MAX(0,ROUND(MOD(G44-F44,1)*24-IF(H44="",0,H44)/60,2)))</x:f>
      </x:c>
      <x:c r="J44" s="47"/>
      <x:c r="K44" s="47"/>
      <x:c r="L44" s="36"/>
      <x:c r="M44" s="36"/>
      <x:c r="N44" s="36"/>
      <x:c r="O44" s="8" t="str">
        <x:f>IF(A44="","",YEAR(A44)*100+MONTH(A44))</x:f>
      </x:c>
    </x:row>
    <x:row r="45">
      <x:c r="A45" s="42"/>
      <x:c r="B45" s="36"/>
      <x:c r="C45" s="8" t="str">
        <x:f>IF(B45="","",IFERROR(VLOOKUP(B45,'Nhan su'!$A$5:$C$54,2,FALSE),"Chưa có mã NV"))</x:f>
      </x:c>
      <x:c r="D45" s="8" t="str">
        <x:f>IF(B45="","",IFERROR(VLOOKUP(B45,'Nhan su'!$A$5:$C$54,3,FALSE),""))</x:f>
      </x:c>
      <x:c r="E45" s="36"/>
      <x:c r="F45" s="44"/>
      <x:c r="G45" s="44"/>
      <x:c r="H45" s="50"/>
      <x:c r="I45" s="46" t="str">
        <x:f>IF(OR(F45="",G45=""),"",MAX(0,ROUND(MOD(G45-F45,1)*24-IF(H45="",0,H45)/60,2)))</x:f>
      </x:c>
      <x:c r="J45" s="47"/>
      <x:c r="K45" s="47"/>
      <x:c r="L45" s="36"/>
      <x:c r="M45" s="36"/>
      <x:c r="N45" s="36"/>
      <x:c r="O45" s="8" t="str">
        <x:f>IF(A45="","",YEAR(A45)*100+MONTH(A45))</x:f>
      </x:c>
    </x:row>
    <x:row r="46">
      <x:c r="A46" s="42"/>
      <x:c r="B46" s="36"/>
      <x:c r="C46" s="8" t="str">
        <x:f>IF(B46="","",IFERROR(VLOOKUP(B46,'Nhan su'!$A$5:$C$54,2,FALSE),"Chưa có mã NV"))</x:f>
      </x:c>
      <x:c r="D46" s="8" t="str">
        <x:f>IF(B46="","",IFERROR(VLOOKUP(B46,'Nhan su'!$A$5:$C$54,3,FALSE),""))</x:f>
      </x:c>
      <x:c r="E46" s="36"/>
      <x:c r="F46" s="44"/>
      <x:c r="G46" s="44"/>
      <x:c r="H46" s="50"/>
      <x:c r="I46" s="46" t="str">
        <x:f>IF(OR(F46="",G46=""),"",MAX(0,ROUND(MOD(G46-F46,1)*24-IF(H46="",0,H46)/60,2)))</x:f>
      </x:c>
      <x:c r="J46" s="47"/>
      <x:c r="K46" s="47"/>
      <x:c r="L46" s="36"/>
      <x:c r="M46" s="36"/>
      <x:c r="N46" s="36"/>
      <x:c r="O46" s="8" t="str">
        <x:f>IF(A46="","",YEAR(A46)*100+MONTH(A46))</x:f>
      </x:c>
    </x:row>
    <x:row r="47">
      <x:c r="A47" s="42"/>
      <x:c r="B47" s="36"/>
      <x:c r="C47" s="8" t="str">
        <x:f>IF(B47="","",IFERROR(VLOOKUP(B47,'Nhan su'!$A$5:$C$54,2,FALSE),"Chưa có mã NV"))</x:f>
      </x:c>
      <x:c r="D47" s="8" t="str">
        <x:f>IF(B47="","",IFERROR(VLOOKUP(B47,'Nhan su'!$A$5:$C$54,3,FALSE),""))</x:f>
      </x:c>
      <x:c r="E47" s="36"/>
      <x:c r="F47" s="44"/>
      <x:c r="G47" s="44"/>
      <x:c r="H47" s="50"/>
      <x:c r="I47" s="46" t="str">
        <x:f>IF(OR(F47="",G47=""),"",MAX(0,ROUND(MOD(G47-F47,1)*24-IF(H47="",0,H47)/60,2)))</x:f>
      </x:c>
      <x:c r="J47" s="47"/>
      <x:c r="K47" s="47"/>
      <x:c r="L47" s="36"/>
      <x:c r="M47" s="36"/>
      <x:c r="N47" s="36"/>
      <x:c r="O47" s="8" t="str">
        <x:f>IF(A47="","",YEAR(A47)*100+MONTH(A47))</x:f>
      </x:c>
    </x:row>
    <x:row r="48">
      <x:c r="A48" s="42"/>
      <x:c r="B48" s="36"/>
      <x:c r="C48" s="8" t="str">
        <x:f>IF(B48="","",IFERROR(VLOOKUP(B48,'Nhan su'!$A$5:$C$54,2,FALSE),"Chưa có mã NV"))</x:f>
      </x:c>
      <x:c r="D48" s="8" t="str">
        <x:f>IF(B48="","",IFERROR(VLOOKUP(B48,'Nhan su'!$A$5:$C$54,3,FALSE),""))</x:f>
      </x:c>
      <x:c r="E48" s="36"/>
      <x:c r="F48" s="44"/>
      <x:c r="G48" s="44"/>
      <x:c r="H48" s="50"/>
      <x:c r="I48" s="46" t="str">
        <x:f>IF(OR(F48="",G48=""),"",MAX(0,ROUND(MOD(G48-F48,1)*24-IF(H48="",0,H48)/60,2)))</x:f>
      </x:c>
      <x:c r="J48" s="47"/>
      <x:c r="K48" s="47"/>
      <x:c r="L48" s="36"/>
      <x:c r="M48" s="36"/>
      <x:c r="N48" s="36"/>
      <x:c r="O48" s="8" t="str">
        <x:f>IF(A48="","",YEAR(A48)*100+MONTH(A48))</x:f>
      </x:c>
    </x:row>
    <x:row r="49">
      <x:c r="A49" s="42"/>
      <x:c r="B49" s="36"/>
      <x:c r="C49" s="8" t="str">
        <x:f>IF(B49="","",IFERROR(VLOOKUP(B49,'Nhan su'!$A$5:$C$54,2,FALSE),"Chưa có mã NV"))</x:f>
      </x:c>
      <x:c r="D49" s="8" t="str">
        <x:f>IF(B49="","",IFERROR(VLOOKUP(B49,'Nhan su'!$A$5:$C$54,3,FALSE),""))</x:f>
      </x:c>
      <x:c r="E49" s="36"/>
      <x:c r="F49" s="44"/>
      <x:c r="G49" s="44"/>
      <x:c r="H49" s="50"/>
      <x:c r="I49" s="46" t="str">
        <x:f>IF(OR(F49="",G49=""),"",MAX(0,ROUND(MOD(G49-F49,1)*24-IF(H49="",0,H49)/60,2)))</x:f>
      </x:c>
      <x:c r="J49" s="47"/>
      <x:c r="K49" s="47"/>
      <x:c r="L49" s="36"/>
      <x:c r="M49" s="36"/>
      <x:c r="N49" s="36"/>
      <x:c r="O49" s="8" t="str">
        <x:f>IF(A49="","",YEAR(A49)*100+MONTH(A49))</x:f>
      </x:c>
    </x:row>
    <x:row r="50">
      <x:c r="A50" s="42"/>
      <x:c r="B50" s="36"/>
      <x:c r="C50" s="8" t="str">
        <x:f>IF(B50="","",IFERROR(VLOOKUP(B50,'Nhan su'!$A$5:$C$54,2,FALSE),"Chưa có mã NV"))</x:f>
      </x:c>
      <x:c r="D50" s="8" t="str">
        <x:f>IF(B50="","",IFERROR(VLOOKUP(B50,'Nhan su'!$A$5:$C$54,3,FALSE),""))</x:f>
      </x:c>
      <x:c r="E50" s="36"/>
      <x:c r="F50" s="44"/>
      <x:c r="G50" s="44"/>
      <x:c r="H50" s="50"/>
      <x:c r="I50" s="46" t="str">
        <x:f>IF(OR(F50="",G50=""),"",MAX(0,ROUND(MOD(G50-F50,1)*24-IF(H50="",0,H50)/60,2)))</x:f>
      </x:c>
      <x:c r="J50" s="47"/>
      <x:c r="K50" s="47"/>
      <x:c r="L50" s="36"/>
      <x:c r="M50" s="36"/>
      <x:c r="N50" s="36"/>
      <x:c r="O50" s="8" t="str">
        <x:f>IF(A50="","",YEAR(A50)*100+MONTH(A50))</x:f>
      </x:c>
    </x:row>
    <x:row r="51">
      <x:c r="A51" s="42"/>
      <x:c r="B51" s="36"/>
      <x:c r="C51" s="8" t="str">
        <x:f>IF(B51="","",IFERROR(VLOOKUP(B51,'Nhan su'!$A$5:$C$54,2,FALSE),"Chưa có mã NV"))</x:f>
      </x:c>
      <x:c r="D51" s="8" t="str">
        <x:f>IF(B51="","",IFERROR(VLOOKUP(B51,'Nhan su'!$A$5:$C$54,3,FALSE),""))</x:f>
      </x:c>
      <x:c r="E51" s="36"/>
      <x:c r="F51" s="44"/>
      <x:c r="G51" s="44"/>
      <x:c r="H51" s="50"/>
      <x:c r="I51" s="46" t="str">
        <x:f>IF(OR(F51="",G51=""),"",MAX(0,ROUND(MOD(G51-F51,1)*24-IF(H51="",0,H51)/60,2)))</x:f>
      </x:c>
      <x:c r="J51" s="47"/>
      <x:c r="K51" s="47"/>
      <x:c r="L51" s="36"/>
      <x:c r="M51" s="36"/>
      <x:c r="N51" s="36"/>
      <x:c r="O51" s="8" t="str">
        <x:f>IF(A51="","",YEAR(A51)*100+MONTH(A51))</x:f>
      </x:c>
    </x:row>
    <x:row r="52">
      <x:c r="A52" s="42"/>
      <x:c r="B52" s="36"/>
      <x:c r="C52" s="8" t="str">
        <x:f>IF(B52="","",IFERROR(VLOOKUP(B52,'Nhan su'!$A$5:$C$54,2,FALSE),"Chưa có mã NV"))</x:f>
      </x:c>
      <x:c r="D52" s="8" t="str">
        <x:f>IF(B52="","",IFERROR(VLOOKUP(B52,'Nhan su'!$A$5:$C$54,3,FALSE),""))</x:f>
      </x:c>
      <x:c r="E52" s="36"/>
      <x:c r="F52" s="44"/>
      <x:c r="G52" s="44"/>
      <x:c r="H52" s="50"/>
      <x:c r="I52" s="46" t="str">
        <x:f>IF(OR(F52="",G52=""),"",MAX(0,ROUND(MOD(G52-F52,1)*24-IF(H52="",0,H52)/60,2)))</x:f>
      </x:c>
      <x:c r="J52" s="47"/>
      <x:c r="K52" s="47"/>
      <x:c r="L52" s="36"/>
      <x:c r="M52" s="36"/>
      <x:c r="N52" s="36"/>
      <x:c r="O52" s="8" t="str">
        <x:f>IF(A52="","",YEAR(A52)*100+MONTH(A52))</x:f>
      </x:c>
    </x:row>
    <x:row r="53">
      <x:c r="A53" s="42"/>
      <x:c r="B53" s="36"/>
      <x:c r="C53" s="8" t="str">
        <x:f>IF(B53="","",IFERROR(VLOOKUP(B53,'Nhan su'!$A$5:$C$54,2,FALSE),"Chưa có mã NV"))</x:f>
      </x:c>
      <x:c r="D53" s="8" t="str">
        <x:f>IF(B53="","",IFERROR(VLOOKUP(B53,'Nhan su'!$A$5:$C$54,3,FALSE),""))</x:f>
      </x:c>
      <x:c r="E53" s="36"/>
      <x:c r="F53" s="44"/>
      <x:c r="G53" s="44"/>
      <x:c r="H53" s="50"/>
      <x:c r="I53" s="46" t="str">
        <x:f>IF(OR(F53="",G53=""),"",MAX(0,ROUND(MOD(G53-F53,1)*24-IF(H53="",0,H53)/60,2)))</x:f>
      </x:c>
      <x:c r="J53" s="47"/>
      <x:c r="K53" s="47"/>
      <x:c r="L53" s="36"/>
      <x:c r="M53" s="36"/>
      <x:c r="N53" s="36"/>
      <x:c r="O53" s="8" t="str">
        <x:f>IF(A53="","",YEAR(A53)*100+MONTH(A53))</x:f>
      </x:c>
    </x:row>
    <x:row r="54">
      <x:c r="A54" s="42"/>
      <x:c r="B54" s="36"/>
      <x:c r="C54" s="8" t="str">
        <x:f>IF(B54="","",IFERROR(VLOOKUP(B54,'Nhan su'!$A$5:$C$54,2,FALSE),"Chưa có mã NV"))</x:f>
      </x:c>
      <x:c r="D54" s="8" t="str">
        <x:f>IF(B54="","",IFERROR(VLOOKUP(B54,'Nhan su'!$A$5:$C$54,3,FALSE),""))</x:f>
      </x:c>
      <x:c r="E54" s="36"/>
      <x:c r="F54" s="44"/>
      <x:c r="G54" s="44"/>
      <x:c r="H54" s="50"/>
      <x:c r="I54" s="46" t="str">
        <x:f>IF(OR(F54="",G54=""),"",MAX(0,ROUND(MOD(G54-F54,1)*24-IF(H54="",0,H54)/60,2)))</x:f>
      </x:c>
      <x:c r="J54" s="47"/>
      <x:c r="K54" s="47"/>
      <x:c r="L54" s="36"/>
      <x:c r="M54" s="36"/>
      <x:c r="N54" s="36"/>
      <x:c r="O54" s="8" t="str">
        <x:f>IF(A54="","",YEAR(A54)*100+MONTH(A54))</x:f>
      </x:c>
    </x:row>
    <x:row r="55">
      <x:c r="A55" s="42"/>
      <x:c r="B55" s="36"/>
      <x:c r="C55" s="8" t="str">
        <x:f>IF(B55="","",IFERROR(VLOOKUP(B55,'Nhan su'!$A$5:$C$54,2,FALSE),"Chưa có mã NV"))</x:f>
      </x:c>
      <x:c r="D55" s="8" t="str">
        <x:f>IF(B55="","",IFERROR(VLOOKUP(B55,'Nhan su'!$A$5:$C$54,3,FALSE),""))</x:f>
      </x:c>
      <x:c r="E55" s="36"/>
      <x:c r="F55" s="44"/>
      <x:c r="G55" s="44"/>
      <x:c r="H55" s="50"/>
      <x:c r="I55" s="46" t="str">
        <x:f>IF(OR(F55="",G55=""),"",MAX(0,ROUND(MOD(G55-F55,1)*24-IF(H55="",0,H55)/60,2)))</x:f>
      </x:c>
      <x:c r="J55" s="47"/>
      <x:c r="K55" s="47"/>
      <x:c r="L55" s="36"/>
      <x:c r="M55" s="36"/>
      <x:c r="N55" s="36"/>
      <x:c r="O55" s="8" t="str">
        <x:f>IF(A55="","",YEAR(A55)*100+MONTH(A55))</x:f>
      </x:c>
    </x:row>
    <x:row r="56">
      <x:c r="A56" s="42"/>
      <x:c r="B56" s="36"/>
      <x:c r="C56" s="8" t="str">
        <x:f>IF(B56="","",IFERROR(VLOOKUP(B56,'Nhan su'!$A$5:$C$54,2,FALSE),"Chưa có mã NV"))</x:f>
      </x:c>
      <x:c r="D56" s="8" t="str">
        <x:f>IF(B56="","",IFERROR(VLOOKUP(B56,'Nhan su'!$A$5:$C$54,3,FALSE),""))</x:f>
      </x:c>
      <x:c r="E56" s="36"/>
      <x:c r="F56" s="44"/>
      <x:c r="G56" s="44"/>
      <x:c r="H56" s="50"/>
      <x:c r="I56" s="46" t="str">
        <x:f>IF(OR(F56="",G56=""),"",MAX(0,ROUND(MOD(G56-F56,1)*24-IF(H56="",0,H56)/60,2)))</x:f>
      </x:c>
      <x:c r="J56" s="47"/>
      <x:c r="K56" s="47"/>
      <x:c r="L56" s="36"/>
      <x:c r="M56" s="36"/>
      <x:c r="N56" s="36"/>
      <x:c r="O56" s="8" t="str">
        <x:f>IF(A56="","",YEAR(A56)*100+MONTH(A56))</x:f>
      </x:c>
    </x:row>
    <x:row r="57">
      <x:c r="A57" s="42"/>
      <x:c r="B57" s="36"/>
      <x:c r="C57" s="8" t="str">
        <x:f>IF(B57="","",IFERROR(VLOOKUP(B57,'Nhan su'!$A$5:$C$54,2,FALSE),"Chưa có mã NV"))</x:f>
      </x:c>
      <x:c r="D57" s="8" t="str">
        <x:f>IF(B57="","",IFERROR(VLOOKUP(B57,'Nhan su'!$A$5:$C$54,3,FALSE),""))</x:f>
      </x:c>
      <x:c r="E57" s="36"/>
      <x:c r="F57" s="44"/>
      <x:c r="G57" s="44"/>
      <x:c r="H57" s="50"/>
      <x:c r="I57" s="46" t="str">
        <x:f>IF(OR(F57="",G57=""),"",MAX(0,ROUND(MOD(G57-F57,1)*24-IF(H57="",0,H57)/60,2)))</x:f>
      </x:c>
      <x:c r="J57" s="47"/>
      <x:c r="K57" s="47"/>
      <x:c r="L57" s="36"/>
      <x:c r="M57" s="36"/>
      <x:c r="N57" s="36"/>
      <x:c r="O57" s="8" t="str">
        <x:f>IF(A57="","",YEAR(A57)*100+MONTH(A57))</x:f>
      </x:c>
    </x:row>
    <x:row r="58">
      <x:c r="A58" s="42"/>
      <x:c r="B58" s="36"/>
      <x:c r="C58" s="8" t="str">
        <x:f>IF(B58="","",IFERROR(VLOOKUP(B58,'Nhan su'!$A$5:$C$54,2,FALSE),"Chưa có mã NV"))</x:f>
      </x:c>
      <x:c r="D58" s="8" t="str">
        <x:f>IF(B58="","",IFERROR(VLOOKUP(B58,'Nhan su'!$A$5:$C$54,3,FALSE),""))</x:f>
      </x:c>
      <x:c r="E58" s="36"/>
      <x:c r="F58" s="44"/>
      <x:c r="G58" s="44"/>
      <x:c r="H58" s="50"/>
      <x:c r="I58" s="46" t="str">
        <x:f>IF(OR(F58="",G58=""),"",MAX(0,ROUND(MOD(G58-F58,1)*24-IF(H58="",0,H58)/60,2)))</x:f>
      </x:c>
      <x:c r="J58" s="47"/>
      <x:c r="K58" s="47"/>
      <x:c r="L58" s="36"/>
      <x:c r="M58" s="36"/>
      <x:c r="N58" s="36"/>
      <x:c r="O58" s="8" t="str">
        <x:f>IF(A58="","",YEAR(A58)*100+MONTH(A58))</x:f>
      </x:c>
    </x:row>
    <x:row r="59">
      <x:c r="A59" s="42"/>
      <x:c r="B59" s="36"/>
      <x:c r="C59" s="8" t="str">
        <x:f>IF(B59="","",IFERROR(VLOOKUP(B59,'Nhan su'!$A$5:$C$54,2,FALSE),"Chưa có mã NV"))</x:f>
      </x:c>
      <x:c r="D59" s="8" t="str">
        <x:f>IF(B59="","",IFERROR(VLOOKUP(B59,'Nhan su'!$A$5:$C$54,3,FALSE),""))</x:f>
      </x:c>
      <x:c r="E59" s="36"/>
      <x:c r="F59" s="44"/>
      <x:c r="G59" s="44"/>
      <x:c r="H59" s="50"/>
      <x:c r="I59" s="46" t="str">
        <x:f>IF(OR(F59="",G59=""),"",MAX(0,ROUND(MOD(G59-F59,1)*24-IF(H59="",0,H59)/60,2)))</x:f>
      </x:c>
      <x:c r="J59" s="47"/>
      <x:c r="K59" s="47"/>
      <x:c r="L59" s="36"/>
      <x:c r="M59" s="36"/>
      <x:c r="N59" s="36"/>
      <x:c r="O59" s="8" t="str">
        <x:f>IF(A59="","",YEAR(A59)*100+MONTH(A59))</x:f>
      </x:c>
    </x:row>
    <x:row r="60">
      <x:c r="A60" s="42"/>
      <x:c r="B60" s="36"/>
      <x:c r="C60" s="8" t="str">
        <x:f>IF(B60="","",IFERROR(VLOOKUP(B60,'Nhan su'!$A$5:$C$54,2,FALSE),"Chưa có mã NV"))</x:f>
      </x:c>
      <x:c r="D60" s="8" t="str">
        <x:f>IF(B60="","",IFERROR(VLOOKUP(B60,'Nhan su'!$A$5:$C$54,3,FALSE),""))</x:f>
      </x:c>
      <x:c r="E60" s="36"/>
      <x:c r="F60" s="44"/>
      <x:c r="G60" s="44"/>
      <x:c r="H60" s="50"/>
      <x:c r="I60" s="46" t="str">
        <x:f>IF(OR(F60="",G60=""),"",MAX(0,ROUND(MOD(G60-F60,1)*24-IF(H60="",0,H60)/60,2)))</x:f>
      </x:c>
      <x:c r="J60" s="47"/>
      <x:c r="K60" s="47"/>
      <x:c r="L60" s="36"/>
      <x:c r="M60" s="36"/>
      <x:c r="N60" s="36"/>
      <x:c r="O60" s="8" t="str">
        <x:f>IF(A60="","",YEAR(A60)*100+MONTH(A60))</x:f>
      </x:c>
    </x:row>
    <x:row r="61">
      <x:c r="A61" s="42"/>
      <x:c r="B61" s="36"/>
      <x:c r="C61" s="8" t="str">
        <x:f>IF(B61="","",IFERROR(VLOOKUP(B61,'Nhan su'!$A$5:$C$54,2,FALSE),"Chưa có mã NV"))</x:f>
      </x:c>
      <x:c r="D61" s="8" t="str">
        <x:f>IF(B61="","",IFERROR(VLOOKUP(B61,'Nhan su'!$A$5:$C$54,3,FALSE),""))</x:f>
      </x:c>
      <x:c r="E61" s="36"/>
      <x:c r="F61" s="44"/>
      <x:c r="G61" s="44"/>
      <x:c r="H61" s="50"/>
      <x:c r="I61" s="46" t="str">
        <x:f>IF(OR(F61="",G61=""),"",MAX(0,ROUND(MOD(G61-F61,1)*24-IF(H61="",0,H61)/60,2)))</x:f>
      </x:c>
      <x:c r="J61" s="47"/>
      <x:c r="K61" s="47"/>
      <x:c r="L61" s="36"/>
      <x:c r="M61" s="36"/>
      <x:c r="N61" s="36"/>
      <x:c r="O61" s="8" t="str">
        <x:f>IF(A61="","",YEAR(A61)*100+MONTH(A61))</x:f>
      </x:c>
    </x:row>
    <x:row r="62">
      <x:c r="A62" s="42"/>
      <x:c r="B62" s="36"/>
      <x:c r="C62" s="8" t="str">
        <x:f>IF(B62="","",IFERROR(VLOOKUP(B62,'Nhan su'!$A$5:$C$54,2,FALSE),"Chưa có mã NV"))</x:f>
      </x:c>
      <x:c r="D62" s="8" t="str">
        <x:f>IF(B62="","",IFERROR(VLOOKUP(B62,'Nhan su'!$A$5:$C$54,3,FALSE),""))</x:f>
      </x:c>
      <x:c r="E62" s="36"/>
      <x:c r="F62" s="44"/>
      <x:c r="G62" s="44"/>
      <x:c r="H62" s="50"/>
      <x:c r="I62" s="46" t="str">
        <x:f>IF(OR(F62="",G62=""),"",MAX(0,ROUND(MOD(G62-F62,1)*24-IF(H62="",0,H62)/60,2)))</x:f>
      </x:c>
      <x:c r="J62" s="47"/>
      <x:c r="K62" s="47"/>
      <x:c r="L62" s="36"/>
      <x:c r="M62" s="36"/>
      <x:c r="N62" s="36"/>
      <x:c r="O62" s="8" t="str">
        <x:f>IF(A62="","",YEAR(A62)*100+MONTH(A62))</x:f>
      </x:c>
    </x:row>
    <x:row r="63">
      <x:c r="A63" s="42"/>
      <x:c r="B63" s="36"/>
      <x:c r="C63" s="8" t="str">
        <x:f>IF(B63="","",IFERROR(VLOOKUP(B63,'Nhan su'!$A$5:$C$54,2,FALSE),"Chưa có mã NV"))</x:f>
      </x:c>
      <x:c r="D63" s="8" t="str">
        <x:f>IF(B63="","",IFERROR(VLOOKUP(B63,'Nhan su'!$A$5:$C$54,3,FALSE),""))</x:f>
      </x:c>
      <x:c r="E63" s="36"/>
      <x:c r="F63" s="44"/>
      <x:c r="G63" s="44"/>
      <x:c r="H63" s="50"/>
      <x:c r="I63" s="46" t="str">
        <x:f>IF(OR(F63="",G63=""),"",MAX(0,ROUND(MOD(G63-F63,1)*24-IF(H63="",0,H63)/60,2)))</x:f>
      </x:c>
      <x:c r="J63" s="47"/>
      <x:c r="K63" s="47"/>
      <x:c r="L63" s="36"/>
      <x:c r="M63" s="36"/>
      <x:c r="N63" s="36"/>
      <x:c r="O63" s="8" t="str">
        <x:f>IF(A63="","",YEAR(A63)*100+MONTH(A63))</x:f>
      </x:c>
    </x:row>
    <x:row r="64">
      <x:c r="A64" s="42"/>
      <x:c r="B64" s="36"/>
      <x:c r="C64" s="8" t="str">
        <x:f>IF(B64="","",IFERROR(VLOOKUP(B64,'Nhan su'!$A$5:$C$54,2,FALSE),"Chưa có mã NV"))</x:f>
      </x:c>
      <x:c r="D64" s="8" t="str">
        <x:f>IF(B64="","",IFERROR(VLOOKUP(B64,'Nhan su'!$A$5:$C$54,3,FALSE),""))</x:f>
      </x:c>
      <x:c r="E64" s="36"/>
      <x:c r="F64" s="44"/>
      <x:c r="G64" s="44"/>
      <x:c r="H64" s="50"/>
      <x:c r="I64" s="46" t="str">
        <x:f>IF(OR(F64="",G64=""),"",MAX(0,ROUND(MOD(G64-F64,1)*24-IF(H64="",0,H64)/60,2)))</x:f>
      </x:c>
      <x:c r="J64" s="47"/>
      <x:c r="K64" s="47"/>
      <x:c r="L64" s="36"/>
      <x:c r="M64" s="36"/>
      <x:c r="N64" s="36"/>
      <x:c r="O64" s="8" t="str">
        <x:f>IF(A64="","",YEAR(A64)*100+MONTH(A64))</x:f>
      </x:c>
    </x:row>
    <x:row r="65">
      <x:c r="A65" s="42"/>
      <x:c r="B65" s="36"/>
      <x:c r="C65" s="8" t="str">
        <x:f>IF(B65="","",IFERROR(VLOOKUP(B65,'Nhan su'!$A$5:$C$54,2,FALSE),"Chưa có mã NV"))</x:f>
      </x:c>
      <x:c r="D65" s="8" t="str">
        <x:f>IF(B65="","",IFERROR(VLOOKUP(B65,'Nhan su'!$A$5:$C$54,3,FALSE),""))</x:f>
      </x:c>
      <x:c r="E65" s="36"/>
      <x:c r="F65" s="44"/>
      <x:c r="G65" s="44"/>
      <x:c r="H65" s="50"/>
      <x:c r="I65" s="46" t="str">
        <x:f>IF(OR(F65="",G65=""),"",MAX(0,ROUND(MOD(G65-F65,1)*24-IF(H65="",0,H65)/60,2)))</x:f>
      </x:c>
      <x:c r="J65" s="47"/>
      <x:c r="K65" s="47"/>
      <x:c r="L65" s="36"/>
      <x:c r="M65" s="36"/>
      <x:c r="N65" s="36"/>
      <x:c r="O65" s="8" t="str">
        <x:f>IF(A65="","",YEAR(A65)*100+MONTH(A65))</x:f>
      </x:c>
    </x:row>
    <x:row r="66">
      <x:c r="A66" s="42"/>
      <x:c r="B66" s="36"/>
      <x:c r="C66" s="8" t="str">
        <x:f>IF(B66="","",IFERROR(VLOOKUP(B66,'Nhan su'!$A$5:$C$54,2,FALSE),"Chưa có mã NV"))</x:f>
      </x:c>
      <x:c r="D66" s="8" t="str">
        <x:f>IF(B66="","",IFERROR(VLOOKUP(B66,'Nhan su'!$A$5:$C$54,3,FALSE),""))</x:f>
      </x:c>
      <x:c r="E66" s="36"/>
      <x:c r="F66" s="44"/>
      <x:c r="G66" s="44"/>
      <x:c r="H66" s="50"/>
      <x:c r="I66" s="46" t="str">
        <x:f>IF(OR(F66="",G66=""),"",MAX(0,ROUND(MOD(G66-F66,1)*24-IF(H66="",0,H66)/60,2)))</x:f>
      </x:c>
      <x:c r="J66" s="47"/>
      <x:c r="K66" s="47"/>
      <x:c r="L66" s="36"/>
      <x:c r="M66" s="36"/>
      <x:c r="N66" s="36"/>
      <x:c r="O66" s="8" t="str">
        <x:f>IF(A66="","",YEAR(A66)*100+MONTH(A66))</x:f>
      </x:c>
    </x:row>
    <x:row r="67">
      <x:c r="A67" s="42"/>
      <x:c r="B67" s="36"/>
      <x:c r="C67" s="8" t="str">
        <x:f>IF(B67="","",IFERROR(VLOOKUP(B67,'Nhan su'!$A$5:$C$54,2,FALSE),"Chưa có mã NV"))</x:f>
      </x:c>
      <x:c r="D67" s="8" t="str">
        <x:f>IF(B67="","",IFERROR(VLOOKUP(B67,'Nhan su'!$A$5:$C$54,3,FALSE),""))</x:f>
      </x:c>
      <x:c r="E67" s="36"/>
      <x:c r="F67" s="44"/>
      <x:c r="G67" s="44"/>
      <x:c r="H67" s="50"/>
      <x:c r="I67" s="46" t="str">
        <x:f>IF(OR(F67="",G67=""),"",MAX(0,ROUND(MOD(G67-F67,1)*24-IF(H67="",0,H67)/60,2)))</x:f>
      </x:c>
      <x:c r="J67" s="47"/>
      <x:c r="K67" s="47"/>
      <x:c r="L67" s="36"/>
      <x:c r="M67" s="36"/>
      <x:c r="N67" s="36"/>
      <x:c r="O67" s="8" t="str">
        <x:f>IF(A67="","",YEAR(A67)*100+MONTH(A67))</x:f>
      </x:c>
    </x:row>
    <x:row r="68">
      <x:c r="A68" s="42"/>
      <x:c r="B68" s="36"/>
      <x:c r="C68" s="8" t="str">
        <x:f>IF(B68="","",IFERROR(VLOOKUP(B68,'Nhan su'!$A$5:$C$54,2,FALSE),"Chưa có mã NV"))</x:f>
      </x:c>
      <x:c r="D68" s="8" t="str">
        <x:f>IF(B68="","",IFERROR(VLOOKUP(B68,'Nhan su'!$A$5:$C$54,3,FALSE),""))</x:f>
      </x:c>
      <x:c r="E68" s="36"/>
      <x:c r="F68" s="44"/>
      <x:c r="G68" s="44"/>
      <x:c r="H68" s="50"/>
      <x:c r="I68" s="46" t="str">
        <x:f>IF(OR(F68="",G68=""),"",MAX(0,ROUND(MOD(G68-F68,1)*24-IF(H68="",0,H68)/60,2)))</x:f>
      </x:c>
      <x:c r="J68" s="47"/>
      <x:c r="K68" s="47"/>
      <x:c r="L68" s="36"/>
      <x:c r="M68" s="36"/>
      <x:c r="N68" s="36"/>
      <x:c r="O68" s="8" t="str">
        <x:f>IF(A68="","",YEAR(A68)*100+MONTH(A68))</x:f>
      </x:c>
    </x:row>
    <x:row r="69">
      <x:c r="A69" s="42"/>
      <x:c r="B69" s="36"/>
      <x:c r="C69" s="8" t="str">
        <x:f>IF(B69="","",IFERROR(VLOOKUP(B69,'Nhan su'!$A$5:$C$54,2,FALSE),"Chưa có mã NV"))</x:f>
      </x:c>
      <x:c r="D69" s="8" t="str">
        <x:f>IF(B69="","",IFERROR(VLOOKUP(B69,'Nhan su'!$A$5:$C$54,3,FALSE),""))</x:f>
      </x:c>
      <x:c r="E69" s="36"/>
      <x:c r="F69" s="44"/>
      <x:c r="G69" s="44"/>
      <x:c r="H69" s="50"/>
      <x:c r="I69" s="46" t="str">
        <x:f>IF(OR(F69="",G69=""),"",MAX(0,ROUND(MOD(G69-F69,1)*24-IF(H69="",0,H69)/60,2)))</x:f>
      </x:c>
      <x:c r="J69" s="47"/>
      <x:c r="K69" s="47"/>
      <x:c r="L69" s="36"/>
      <x:c r="M69" s="36"/>
      <x:c r="N69" s="36"/>
      <x:c r="O69" s="8" t="str">
        <x:f>IF(A69="","",YEAR(A69)*100+MONTH(A69))</x:f>
      </x:c>
    </x:row>
    <x:row r="70">
      <x:c r="A70" s="42"/>
      <x:c r="B70" s="36"/>
      <x:c r="C70" s="8" t="str">
        <x:f>IF(B70="","",IFERROR(VLOOKUP(B70,'Nhan su'!$A$5:$C$54,2,FALSE),"Chưa có mã NV"))</x:f>
      </x:c>
      <x:c r="D70" s="8" t="str">
        <x:f>IF(B70="","",IFERROR(VLOOKUP(B70,'Nhan su'!$A$5:$C$54,3,FALSE),""))</x:f>
      </x:c>
      <x:c r="E70" s="36"/>
      <x:c r="F70" s="44"/>
      <x:c r="G70" s="44"/>
      <x:c r="H70" s="50"/>
      <x:c r="I70" s="46" t="str">
        <x:f>IF(OR(F70="",G70=""),"",MAX(0,ROUND(MOD(G70-F70,1)*24-IF(H70="",0,H70)/60,2)))</x:f>
      </x:c>
      <x:c r="J70" s="47"/>
      <x:c r="K70" s="47"/>
      <x:c r="L70" s="36"/>
      <x:c r="M70" s="36"/>
      <x:c r="N70" s="36"/>
      <x:c r="O70" s="8" t="str">
        <x:f>IF(A70="","",YEAR(A70)*100+MONTH(A70))</x:f>
      </x:c>
    </x:row>
    <x:row r="71">
      <x:c r="A71" s="42"/>
      <x:c r="B71" s="36"/>
      <x:c r="C71" s="8" t="str">
        <x:f>IF(B71="","",IFERROR(VLOOKUP(B71,'Nhan su'!$A$5:$C$54,2,FALSE),"Chưa có mã NV"))</x:f>
      </x:c>
      <x:c r="D71" s="8" t="str">
        <x:f>IF(B71="","",IFERROR(VLOOKUP(B71,'Nhan su'!$A$5:$C$54,3,FALSE),""))</x:f>
      </x:c>
      <x:c r="E71" s="36"/>
      <x:c r="F71" s="44"/>
      <x:c r="G71" s="44"/>
      <x:c r="H71" s="50"/>
      <x:c r="I71" s="46" t="str">
        <x:f>IF(OR(F71="",G71=""),"",MAX(0,ROUND(MOD(G71-F71,1)*24-IF(H71="",0,H71)/60,2)))</x:f>
      </x:c>
      <x:c r="J71" s="47"/>
      <x:c r="K71" s="47"/>
      <x:c r="L71" s="36"/>
      <x:c r="M71" s="36"/>
      <x:c r="N71" s="36"/>
      <x:c r="O71" s="8" t="str">
        <x:f>IF(A71="","",YEAR(A71)*100+MONTH(A71))</x:f>
      </x:c>
    </x:row>
    <x:row r="72">
      <x:c r="A72" s="42"/>
      <x:c r="B72" s="36"/>
      <x:c r="C72" s="8" t="str">
        <x:f>IF(B72="","",IFERROR(VLOOKUP(B72,'Nhan su'!$A$5:$C$54,2,FALSE),"Chưa có mã NV"))</x:f>
      </x:c>
      <x:c r="D72" s="8" t="str">
        <x:f>IF(B72="","",IFERROR(VLOOKUP(B72,'Nhan su'!$A$5:$C$54,3,FALSE),""))</x:f>
      </x:c>
      <x:c r="E72" s="36"/>
      <x:c r="F72" s="44"/>
      <x:c r="G72" s="44"/>
      <x:c r="H72" s="50"/>
      <x:c r="I72" s="46" t="str">
        <x:f>IF(OR(F72="",G72=""),"",MAX(0,ROUND(MOD(G72-F72,1)*24-IF(H72="",0,H72)/60,2)))</x:f>
      </x:c>
      <x:c r="J72" s="47"/>
      <x:c r="K72" s="47"/>
      <x:c r="L72" s="36"/>
      <x:c r="M72" s="36"/>
      <x:c r="N72" s="36"/>
      <x:c r="O72" s="8" t="str">
        <x:f>IF(A72="","",YEAR(A72)*100+MONTH(A72))</x:f>
      </x:c>
    </x:row>
    <x:row r="73">
      <x:c r="A73" s="42"/>
      <x:c r="B73" s="36"/>
      <x:c r="C73" s="8" t="str">
        <x:f>IF(B73="","",IFERROR(VLOOKUP(B73,'Nhan su'!$A$5:$C$54,2,FALSE),"Chưa có mã NV"))</x:f>
      </x:c>
      <x:c r="D73" s="8" t="str">
        <x:f>IF(B73="","",IFERROR(VLOOKUP(B73,'Nhan su'!$A$5:$C$54,3,FALSE),""))</x:f>
      </x:c>
      <x:c r="E73" s="36"/>
      <x:c r="F73" s="44"/>
      <x:c r="G73" s="44"/>
      <x:c r="H73" s="50"/>
      <x:c r="I73" s="46" t="str">
        <x:f>IF(OR(F73="",G73=""),"",MAX(0,ROUND(MOD(G73-F73,1)*24-IF(H73="",0,H73)/60,2)))</x:f>
      </x:c>
      <x:c r="J73" s="47"/>
      <x:c r="K73" s="47"/>
      <x:c r="L73" s="36"/>
      <x:c r="M73" s="36"/>
      <x:c r="N73" s="36"/>
      <x:c r="O73" s="8" t="str">
        <x:f>IF(A73="","",YEAR(A73)*100+MONTH(A73))</x:f>
      </x:c>
    </x:row>
    <x:row r="74">
      <x:c r="A74" s="42"/>
      <x:c r="B74" s="36"/>
      <x:c r="C74" s="8" t="str">
        <x:f>IF(B74="","",IFERROR(VLOOKUP(B74,'Nhan su'!$A$5:$C$54,2,FALSE),"Chưa có mã NV"))</x:f>
      </x:c>
      <x:c r="D74" s="8" t="str">
        <x:f>IF(B74="","",IFERROR(VLOOKUP(B74,'Nhan su'!$A$5:$C$54,3,FALSE),""))</x:f>
      </x:c>
      <x:c r="E74" s="36"/>
      <x:c r="F74" s="44"/>
      <x:c r="G74" s="44"/>
      <x:c r="H74" s="50"/>
      <x:c r="I74" s="46" t="str">
        <x:f>IF(OR(F74="",G74=""),"",MAX(0,ROUND(MOD(G74-F74,1)*24-IF(H74="",0,H74)/60,2)))</x:f>
      </x:c>
      <x:c r="J74" s="47"/>
      <x:c r="K74" s="47"/>
      <x:c r="L74" s="36"/>
      <x:c r="M74" s="36"/>
      <x:c r="N74" s="36"/>
      <x:c r="O74" s="8" t="str">
        <x:f>IF(A74="","",YEAR(A74)*100+MONTH(A74))</x:f>
      </x:c>
    </x:row>
    <x:row r="75">
      <x:c r="A75" s="42"/>
      <x:c r="B75" s="36"/>
      <x:c r="C75" s="8" t="str">
        <x:f>IF(B75="","",IFERROR(VLOOKUP(B75,'Nhan su'!$A$5:$C$54,2,FALSE),"Chưa có mã NV"))</x:f>
      </x:c>
      <x:c r="D75" s="8" t="str">
        <x:f>IF(B75="","",IFERROR(VLOOKUP(B75,'Nhan su'!$A$5:$C$54,3,FALSE),""))</x:f>
      </x:c>
      <x:c r="E75" s="36"/>
      <x:c r="F75" s="44"/>
      <x:c r="G75" s="44"/>
      <x:c r="H75" s="50"/>
      <x:c r="I75" s="46" t="str">
        <x:f>IF(OR(F75="",G75=""),"",MAX(0,ROUND(MOD(G75-F75,1)*24-IF(H75="",0,H75)/60,2)))</x:f>
      </x:c>
      <x:c r="J75" s="47"/>
      <x:c r="K75" s="47"/>
      <x:c r="L75" s="36"/>
      <x:c r="M75" s="36"/>
      <x:c r="N75" s="36"/>
      <x:c r="O75" s="8" t="str">
        <x:f>IF(A75="","",YEAR(A75)*100+MONTH(A75))</x:f>
      </x:c>
    </x:row>
    <x:row r="76">
      <x:c r="A76" s="42"/>
      <x:c r="B76" s="36"/>
      <x:c r="C76" s="8" t="str">
        <x:f>IF(B76="","",IFERROR(VLOOKUP(B76,'Nhan su'!$A$5:$C$54,2,FALSE),"Chưa có mã NV"))</x:f>
      </x:c>
      <x:c r="D76" s="8" t="str">
        <x:f>IF(B76="","",IFERROR(VLOOKUP(B76,'Nhan su'!$A$5:$C$54,3,FALSE),""))</x:f>
      </x:c>
      <x:c r="E76" s="36"/>
      <x:c r="F76" s="44"/>
      <x:c r="G76" s="44"/>
      <x:c r="H76" s="50"/>
      <x:c r="I76" s="46" t="str">
        <x:f>IF(OR(F76="",G76=""),"",MAX(0,ROUND(MOD(G76-F76,1)*24-IF(H76="",0,H76)/60,2)))</x:f>
      </x:c>
      <x:c r="J76" s="47"/>
      <x:c r="K76" s="47"/>
      <x:c r="L76" s="36"/>
      <x:c r="M76" s="36"/>
      <x:c r="N76" s="36"/>
      <x:c r="O76" s="8" t="str">
        <x:f>IF(A76="","",YEAR(A76)*100+MONTH(A76))</x:f>
      </x:c>
    </x:row>
    <x:row r="77">
      <x:c r="A77" s="42"/>
      <x:c r="B77" s="36"/>
      <x:c r="C77" s="8" t="str">
        <x:f>IF(B77="","",IFERROR(VLOOKUP(B77,'Nhan su'!$A$5:$C$54,2,FALSE),"Chưa có mã NV"))</x:f>
      </x:c>
      <x:c r="D77" s="8" t="str">
        <x:f>IF(B77="","",IFERROR(VLOOKUP(B77,'Nhan su'!$A$5:$C$54,3,FALSE),""))</x:f>
      </x:c>
      <x:c r="E77" s="36"/>
      <x:c r="F77" s="44"/>
      <x:c r="G77" s="44"/>
      <x:c r="H77" s="50"/>
      <x:c r="I77" s="46" t="str">
        <x:f>IF(OR(F77="",G77=""),"",MAX(0,ROUND(MOD(G77-F77,1)*24-IF(H77="",0,H77)/60,2)))</x:f>
      </x:c>
      <x:c r="J77" s="47"/>
      <x:c r="K77" s="47"/>
      <x:c r="L77" s="36"/>
      <x:c r="M77" s="36"/>
      <x:c r="N77" s="36"/>
      <x:c r="O77" s="8" t="str">
        <x:f>IF(A77="","",YEAR(A77)*100+MONTH(A77))</x:f>
      </x:c>
    </x:row>
    <x:row r="78">
      <x:c r="A78" s="42"/>
      <x:c r="B78" s="36"/>
      <x:c r="C78" s="8" t="str">
        <x:f>IF(B78="","",IFERROR(VLOOKUP(B78,'Nhan su'!$A$5:$C$54,2,FALSE),"Chưa có mã NV"))</x:f>
      </x:c>
      <x:c r="D78" s="8" t="str">
        <x:f>IF(B78="","",IFERROR(VLOOKUP(B78,'Nhan su'!$A$5:$C$54,3,FALSE),""))</x:f>
      </x:c>
      <x:c r="E78" s="36"/>
      <x:c r="F78" s="44"/>
      <x:c r="G78" s="44"/>
      <x:c r="H78" s="50"/>
      <x:c r="I78" s="46" t="str">
        <x:f>IF(OR(F78="",G78=""),"",MAX(0,ROUND(MOD(G78-F78,1)*24-IF(H78="",0,H78)/60,2)))</x:f>
      </x:c>
      <x:c r="J78" s="47"/>
      <x:c r="K78" s="47"/>
      <x:c r="L78" s="36"/>
      <x:c r="M78" s="36"/>
      <x:c r="N78" s="36"/>
      <x:c r="O78" s="8" t="str">
        <x:f>IF(A78="","",YEAR(A78)*100+MONTH(A78))</x:f>
      </x:c>
    </x:row>
    <x:row r="79">
      <x:c r="A79" s="42"/>
      <x:c r="B79" s="36"/>
      <x:c r="C79" s="8" t="str">
        <x:f>IF(B79="","",IFERROR(VLOOKUP(B79,'Nhan su'!$A$5:$C$54,2,FALSE),"Chưa có mã NV"))</x:f>
      </x:c>
      <x:c r="D79" s="8" t="str">
        <x:f>IF(B79="","",IFERROR(VLOOKUP(B79,'Nhan su'!$A$5:$C$54,3,FALSE),""))</x:f>
      </x:c>
      <x:c r="E79" s="36"/>
      <x:c r="F79" s="44"/>
      <x:c r="G79" s="44"/>
      <x:c r="H79" s="50"/>
      <x:c r="I79" s="46" t="str">
        <x:f>IF(OR(F79="",G79=""),"",MAX(0,ROUND(MOD(G79-F79,1)*24-IF(H79="",0,H79)/60,2)))</x:f>
      </x:c>
      <x:c r="J79" s="47"/>
      <x:c r="K79" s="47"/>
      <x:c r="L79" s="36"/>
      <x:c r="M79" s="36"/>
      <x:c r="N79" s="36"/>
      <x:c r="O79" s="8" t="str">
        <x:f>IF(A79="","",YEAR(A79)*100+MONTH(A79))</x:f>
      </x:c>
    </x:row>
    <x:row r="80">
      <x:c r="A80" s="42"/>
      <x:c r="B80" s="36"/>
      <x:c r="C80" s="8" t="str">
        <x:f>IF(B80="","",IFERROR(VLOOKUP(B80,'Nhan su'!$A$5:$C$54,2,FALSE),"Chưa có mã NV"))</x:f>
      </x:c>
      <x:c r="D80" s="8" t="str">
        <x:f>IF(B80="","",IFERROR(VLOOKUP(B80,'Nhan su'!$A$5:$C$54,3,FALSE),""))</x:f>
      </x:c>
      <x:c r="E80" s="36"/>
      <x:c r="F80" s="44"/>
      <x:c r="G80" s="44"/>
      <x:c r="H80" s="50"/>
      <x:c r="I80" s="46" t="str">
        <x:f>IF(OR(F80="",G80=""),"",MAX(0,ROUND(MOD(G80-F80,1)*24-IF(H80="",0,H80)/60,2)))</x:f>
      </x:c>
      <x:c r="J80" s="47"/>
      <x:c r="K80" s="47"/>
      <x:c r="L80" s="36"/>
      <x:c r="M80" s="36"/>
      <x:c r="N80" s="36"/>
      <x:c r="O80" s="8" t="str">
        <x:f>IF(A80="","",YEAR(A80)*100+MONTH(A80))</x:f>
      </x:c>
    </x:row>
    <x:row r="81">
      <x:c r="A81" s="42"/>
      <x:c r="B81" s="36"/>
      <x:c r="C81" s="8" t="str">
        <x:f>IF(B81="","",IFERROR(VLOOKUP(B81,'Nhan su'!$A$5:$C$54,2,FALSE),"Chưa có mã NV"))</x:f>
      </x:c>
      <x:c r="D81" s="8" t="str">
        <x:f>IF(B81="","",IFERROR(VLOOKUP(B81,'Nhan su'!$A$5:$C$54,3,FALSE),""))</x:f>
      </x:c>
      <x:c r="E81" s="36"/>
      <x:c r="F81" s="44"/>
      <x:c r="G81" s="44"/>
      <x:c r="H81" s="50"/>
      <x:c r="I81" s="46" t="str">
        <x:f>IF(OR(F81="",G81=""),"",MAX(0,ROUND(MOD(G81-F81,1)*24-IF(H81="",0,H81)/60,2)))</x:f>
      </x:c>
      <x:c r="J81" s="47"/>
      <x:c r="K81" s="47"/>
      <x:c r="L81" s="36"/>
      <x:c r="M81" s="36"/>
      <x:c r="N81" s="36"/>
      <x:c r="O81" s="8" t="str">
        <x:f>IF(A81="","",YEAR(A81)*100+MONTH(A81))</x:f>
      </x:c>
    </x:row>
    <x:row r="82">
      <x:c r="A82" s="42"/>
      <x:c r="B82" s="36"/>
      <x:c r="C82" s="8" t="str">
        <x:f>IF(B82="","",IFERROR(VLOOKUP(B82,'Nhan su'!$A$5:$C$54,2,FALSE),"Chưa có mã NV"))</x:f>
      </x:c>
      <x:c r="D82" s="8" t="str">
        <x:f>IF(B82="","",IFERROR(VLOOKUP(B82,'Nhan su'!$A$5:$C$54,3,FALSE),""))</x:f>
      </x:c>
      <x:c r="E82" s="36"/>
      <x:c r="F82" s="44"/>
      <x:c r="G82" s="44"/>
      <x:c r="H82" s="50"/>
      <x:c r="I82" s="46" t="str">
        <x:f>IF(OR(F82="",G82=""),"",MAX(0,ROUND(MOD(G82-F82,1)*24-IF(H82="",0,H82)/60,2)))</x:f>
      </x:c>
      <x:c r="J82" s="47"/>
      <x:c r="K82" s="47"/>
      <x:c r="L82" s="36"/>
      <x:c r="M82" s="36"/>
      <x:c r="N82" s="36"/>
      <x:c r="O82" s="8" t="str">
        <x:f>IF(A82="","",YEAR(A82)*100+MONTH(A82))</x:f>
      </x:c>
    </x:row>
    <x:row r="83">
      <x:c r="A83" s="42"/>
      <x:c r="B83" s="36"/>
      <x:c r="C83" s="8" t="str">
        <x:f>IF(B83="","",IFERROR(VLOOKUP(B83,'Nhan su'!$A$5:$C$54,2,FALSE),"Chưa có mã NV"))</x:f>
      </x:c>
      <x:c r="D83" s="8" t="str">
        <x:f>IF(B83="","",IFERROR(VLOOKUP(B83,'Nhan su'!$A$5:$C$54,3,FALSE),""))</x:f>
      </x:c>
      <x:c r="E83" s="36"/>
      <x:c r="F83" s="44"/>
      <x:c r="G83" s="44"/>
      <x:c r="H83" s="50"/>
      <x:c r="I83" s="46" t="str">
        <x:f>IF(OR(F83="",G83=""),"",MAX(0,ROUND(MOD(G83-F83,1)*24-IF(H83="",0,H83)/60,2)))</x:f>
      </x:c>
      <x:c r="J83" s="47"/>
      <x:c r="K83" s="47"/>
      <x:c r="L83" s="36"/>
      <x:c r="M83" s="36"/>
      <x:c r="N83" s="36"/>
      <x:c r="O83" s="8" t="str">
        <x:f>IF(A83="","",YEAR(A83)*100+MONTH(A83))</x:f>
      </x:c>
    </x:row>
    <x:row r="84">
      <x:c r="A84" s="42"/>
      <x:c r="B84" s="36"/>
      <x:c r="C84" s="8" t="str">
        <x:f>IF(B84="","",IFERROR(VLOOKUP(B84,'Nhan su'!$A$5:$C$54,2,FALSE),"Chưa có mã NV"))</x:f>
      </x:c>
      <x:c r="D84" s="8" t="str">
        <x:f>IF(B84="","",IFERROR(VLOOKUP(B84,'Nhan su'!$A$5:$C$54,3,FALSE),""))</x:f>
      </x:c>
      <x:c r="E84" s="36"/>
      <x:c r="F84" s="44"/>
      <x:c r="G84" s="44"/>
      <x:c r="H84" s="50"/>
      <x:c r="I84" s="46" t="str">
        <x:f>IF(OR(F84="",G84=""),"",MAX(0,ROUND(MOD(G84-F84,1)*24-IF(H84="",0,H84)/60,2)))</x:f>
      </x:c>
      <x:c r="J84" s="47"/>
      <x:c r="K84" s="47"/>
      <x:c r="L84" s="36"/>
      <x:c r="M84" s="36"/>
      <x:c r="N84" s="36"/>
      <x:c r="O84" s="8" t="str">
        <x:f>IF(A84="","",YEAR(A84)*100+MONTH(A84))</x:f>
      </x:c>
    </x:row>
    <x:row r="85">
      <x:c r="A85" s="42"/>
      <x:c r="B85" s="36"/>
      <x:c r="C85" s="8" t="str">
        <x:f>IF(B85="","",IFERROR(VLOOKUP(B85,'Nhan su'!$A$5:$C$54,2,FALSE),"Chưa có mã NV"))</x:f>
      </x:c>
      <x:c r="D85" s="8" t="str">
        <x:f>IF(B85="","",IFERROR(VLOOKUP(B85,'Nhan su'!$A$5:$C$54,3,FALSE),""))</x:f>
      </x:c>
      <x:c r="E85" s="36"/>
      <x:c r="F85" s="44"/>
      <x:c r="G85" s="44"/>
      <x:c r="H85" s="50"/>
      <x:c r="I85" s="46" t="str">
        <x:f>IF(OR(F85="",G85=""),"",MAX(0,ROUND(MOD(G85-F85,1)*24-IF(H85="",0,H85)/60,2)))</x:f>
      </x:c>
      <x:c r="J85" s="47"/>
      <x:c r="K85" s="47"/>
      <x:c r="L85" s="36"/>
      <x:c r="M85" s="36"/>
      <x:c r="N85" s="36"/>
      <x:c r="O85" s="8" t="str">
        <x:f>IF(A85="","",YEAR(A85)*100+MONTH(A85))</x:f>
      </x:c>
    </x:row>
    <x:row r="86">
      <x:c r="A86" s="42"/>
      <x:c r="B86" s="36"/>
      <x:c r="C86" s="8" t="str">
        <x:f>IF(B86="","",IFERROR(VLOOKUP(B86,'Nhan su'!$A$5:$C$54,2,FALSE),"Chưa có mã NV"))</x:f>
      </x:c>
      <x:c r="D86" s="8" t="str">
        <x:f>IF(B86="","",IFERROR(VLOOKUP(B86,'Nhan su'!$A$5:$C$54,3,FALSE),""))</x:f>
      </x:c>
      <x:c r="E86" s="36"/>
      <x:c r="F86" s="44"/>
      <x:c r="G86" s="44"/>
      <x:c r="H86" s="50"/>
      <x:c r="I86" s="46" t="str">
        <x:f>IF(OR(F86="",G86=""),"",MAX(0,ROUND(MOD(G86-F86,1)*24-IF(H86="",0,H86)/60,2)))</x:f>
      </x:c>
      <x:c r="J86" s="47"/>
      <x:c r="K86" s="47"/>
      <x:c r="L86" s="36"/>
      <x:c r="M86" s="36"/>
      <x:c r="N86" s="36"/>
      <x:c r="O86" s="8" t="str">
        <x:f>IF(A86="","",YEAR(A86)*100+MONTH(A86))</x:f>
      </x:c>
    </x:row>
    <x:row r="87">
      <x:c r="A87" s="42"/>
      <x:c r="B87" s="36"/>
      <x:c r="C87" s="8" t="str">
        <x:f>IF(B87="","",IFERROR(VLOOKUP(B87,'Nhan su'!$A$5:$C$54,2,FALSE),"Chưa có mã NV"))</x:f>
      </x:c>
      <x:c r="D87" s="8" t="str">
        <x:f>IF(B87="","",IFERROR(VLOOKUP(B87,'Nhan su'!$A$5:$C$54,3,FALSE),""))</x:f>
      </x:c>
      <x:c r="E87" s="36"/>
      <x:c r="F87" s="44"/>
      <x:c r="G87" s="44"/>
      <x:c r="H87" s="50"/>
      <x:c r="I87" s="46" t="str">
        <x:f>IF(OR(F87="",G87=""),"",MAX(0,ROUND(MOD(G87-F87,1)*24-IF(H87="",0,H87)/60,2)))</x:f>
      </x:c>
      <x:c r="J87" s="47"/>
      <x:c r="K87" s="47"/>
      <x:c r="L87" s="36"/>
      <x:c r="M87" s="36"/>
      <x:c r="N87" s="36"/>
      <x:c r="O87" s="8" t="str">
        <x:f>IF(A87="","",YEAR(A87)*100+MONTH(A87))</x:f>
      </x:c>
    </x:row>
    <x:row r="88">
      <x:c r="A88" s="42"/>
      <x:c r="B88" s="36"/>
      <x:c r="C88" s="8" t="str">
        <x:f>IF(B88="","",IFERROR(VLOOKUP(B88,'Nhan su'!$A$5:$C$54,2,FALSE),"Chưa có mã NV"))</x:f>
      </x:c>
      <x:c r="D88" s="8" t="str">
        <x:f>IF(B88="","",IFERROR(VLOOKUP(B88,'Nhan su'!$A$5:$C$54,3,FALSE),""))</x:f>
      </x:c>
      <x:c r="E88" s="36"/>
      <x:c r="F88" s="44"/>
      <x:c r="G88" s="44"/>
      <x:c r="H88" s="50"/>
      <x:c r="I88" s="46" t="str">
        <x:f>IF(OR(F88="",G88=""),"",MAX(0,ROUND(MOD(G88-F88,1)*24-IF(H88="",0,H88)/60,2)))</x:f>
      </x:c>
      <x:c r="J88" s="47"/>
      <x:c r="K88" s="47"/>
      <x:c r="L88" s="36"/>
      <x:c r="M88" s="36"/>
      <x:c r="N88" s="36"/>
      <x:c r="O88" s="8" t="str">
        <x:f>IF(A88="","",YEAR(A88)*100+MONTH(A88))</x:f>
      </x:c>
    </x:row>
    <x:row r="89">
      <x:c r="A89" s="42"/>
      <x:c r="B89" s="36"/>
      <x:c r="C89" s="8" t="str">
        <x:f>IF(B89="","",IFERROR(VLOOKUP(B89,'Nhan su'!$A$5:$C$54,2,FALSE),"Chưa có mã NV"))</x:f>
      </x:c>
      <x:c r="D89" s="8" t="str">
        <x:f>IF(B89="","",IFERROR(VLOOKUP(B89,'Nhan su'!$A$5:$C$54,3,FALSE),""))</x:f>
      </x:c>
      <x:c r="E89" s="36"/>
      <x:c r="F89" s="44"/>
      <x:c r="G89" s="44"/>
      <x:c r="H89" s="50"/>
      <x:c r="I89" s="46" t="str">
        <x:f>IF(OR(F89="",G89=""),"",MAX(0,ROUND(MOD(G89-F89,1)*24-IF(H89="",0,H89)/60,2)))</x:f>
      </x:c>
      <x:c r="J89" s="47"/>
      <x:c r="K89" s="47"/>
      <x:c r="L89" s="36"/>
      <x:c r="M89" s="36"/>
      <x:c r="N89" s="36"/>
      <x:c r="O89" s="8" t="str">
        <x:f>IF(A89="","",YEAR(A89)*100+MONTH(A89))</x:f>
      </x:c>
    </x:row>
    <x:row r="90">
      <x:c r="A90" s="42"/>
      <x:c r="B90" s="36"/>
      <x:c r="C90" s="8" t="str">
        <x:f>IF(B90="","",IFERROR(VLOOKUP(B90,'Nhan su'!$A$5:$C$54,2,FALSE),"Chưa có mã NV"))</x:f>
      </x:c>
      <x:c r="D90" s="8" t="str">
        <x:f>IF(B90="","",IFERROR(VLOOKUP(B90,'Nhan su'!$A$5:$C$54,3,FALSE),""))</x:f>
      </x:c>
      <x:c r="E90" s="36"/>
      <x:c r="F90" s="44"/>
      <x:c r="G90" s="44"/>
      <x:c r="H90" s="50"/>
      <x:c r="I90" s="46" t="str">
        <x:f>IF(OR(F90="",G90=""),"",MAX(0,ROUND(MOD(G90-F90,1)*24-IF(H90="",0,H90)/60,2)))</x:f>
      </x:c>
      <x:c r="J90" s="47"/>
      <x:c r="K90" s="47"/>
      <x:c r="L90" s="36"/>
      <x:c r="M90" s="36"/>
      <x:c r="N90" s="36"/>
      <x:c r="O90" s="8" t="str">
        <x:f>IF(A90="","",YEAR(A90)*100+MONTH(A90))</x:f>
      </x:c>
    </x:row>
    <x:row r="91">
      <x:c r="A91" s="42"/>
      <x:c r="B91" s="36"/>
      <x:c r="C91" s="8" t="str">
        <x:f>IF(B91="","",IFERROR(VLOOKUP(B91,'Nhan su'!$A$5:$C$54,2,FALSE),"Chưa có mã NV"))</x:f>
      </x:c>
      <x:c r="D91" s="8" t="str">
        <x:f>IF(B91="","",IFERROR(VLOOKUP(B91,'Nhan su'!$A$5:$C$54,3,FALSE),""))</x:f>
      </x:c>
      <x:c r="E91" s="36"/>
      <x:c r="F91" s="44"/>
      <x:c r="G91" s="44"/>
      <x:c r="H91" s="50"/>
      <x:c r="I91" s="46" t="str">
        <x:f>IF(OR(F91="",G91=""),"",MAX(0,ROUND(MOD(G91-F91,1)*24-IF(H91="",0,H91)/60,2)))</x:f>
      </x:c>
      <x:c r="J91" s="47"/>
      <x:c r="K91" s="47"/>
      <x:c r="L91" s="36"/>
      <x:c r="M91" s="36"/>
      <x:c r="N91" s="36"/>
      <x:c r="O91" s="8" t="str">
        <x:f>IF(A91="","",YEAR(A91)*100+MONTH(A91))</x:f>
      </x:c>
    </x:row>
    <x:row r="92">
      <x:c r="A92" s="42"/>
      <x:c r="B92" s="36"/>
      <x:c r="C92" s="8" t="str">
        <x:f>IF(B92="","",IFERROR(VLOOKUP(B92,'Nhan su'!$A$5:$C$54,2,FALSE),"Chưa có mã NV"))</x:f>
      </x:c>
      <x:c r="D92" s="8" t="str">
        <x:f>IF(B92="","",IFERROR(VLOOKUP(B92,'Nhan su'!$A$5:$C$54,3,FALSE),""))</x:f>
      </x:c>
      <x:c r="E92" s="36"/>
      <x:c r="F92" s="44"/>
      <x:c r="G92" s="44"/>
      <x:c r="H92" s="50"/>
      <x:c r="I92" s="46" t="str">
        <x:f>IF(OR(F92="",G92=""),"",MAX(0,ROUND(MOD(G92-F92,1)*24-IF(H92="",0,H92)/60,2)))</x:f>
      </x:c>
      <x:c r="J92" s="47"/>
      <x:c r="K92" s="47"/>
      <x:c r="L92" s="36"/>
      <x:c r="M92" s="36"/>
      <x:c r="N92" s="36"/>
      <x:c r="O92" s="8" t="str">
        <x:f>IF(A92="","",YEAR(A92)*100+MONTH(A92))</x:f>
      </x:c>
    </x:row>
    <x:row r="93">
      <x:c r="A93" s="42"/>
      <x:c r="B93" s="36"/>
      <x:c r="C93" s="8" t="str">
        <x:f>IF(B93="","",IFERROR(VLOOKUP(B93,'Nhan su'!$A$5:$C$54,2,FALSE),"Chưa có mã NV"))</x:f>
      </x:c>
      <x:c r="D93" s="8" t="str">
        <x:f>IF(B93="","",IFERROR(VLOOKUP(B93,'Nhan su'!$A$5:$C$54,3,FALSE),""))</x:f>
      </x:c>
      <x:c r="E93" s="36"/>
      <x:c r="F93" s="44"/>
      <x:c r="G93" s="44"/>
      <x:c r="H93" s="50"/>
      <x:c r="I93" s="46" t="str">
        <x:f>IF(OR(F93="",G93=""),"",MAX(0,ROUND(MOD(G93-F93,1)*24-IF(H93="",0,H93)/60,2)))</x:f>
      </x:c>
      <x:c r="J93" s="47"/>
      <x:c r="K93" s="47"/>
      <x:c r="L93" s="36"/>
      <x:c r="M93" s="36"/>
      <x:c r="N93" s="36"/>
      <x:c r="O93" s="8" t="str">
        <x:f>IF(A93="","",YEAR(A93)*100+MONTH(A93))</x:f>
      </x:c>
    </x:row>
    <x:row r="94">
      <x:c r="A94" s="42"/>
      <x:c r="B94" s="36"/>
      <x:c r="C94" s="8" t="str">
        <x:f>IF(B94="","",IFERROR(VLOOKUP(B94,'Nhan su'!$A$5:$C$54,2,FALSE),"Chưa có mã NV"))</x:f>
      </x:c>
      <x:c r="D94" s="8" t="str">
        <x:f>IF(B94="","",IFERROR(VLOOKUP(B94,'Nhan su'!$A$5:$C$54,3,FALSE),""))</x:f>
      </x:c>
      <x:c r="E94" s="36"/>
      <x:c r="F94" s="44"/>
      <x:c r="G94" s="44"/>
      <x:c r="H94" s="50"/>
      <x:c r="I94" s="46" t="str">
        <x:f>IF(OR(F94="",G94=""),"",MAX(0,ROUND(MOD(G94-F94,1)*24-IF(H94="",0,H94)/60,2)))</x:f>
      </x:c>
      <x:c r="J94" s="47"/>
      <x:c r="K94" s="47"/>
      <x:c r="L94" s="36"/>
      <x:c r="M94" s="36"/>
      <x:c r="N94" s="36"/>
      <x:c r="O94" s="8" t="str">
        <x:f>IF(A94="","",YEAR(A94)*100+MONTH(A94))</x:f>
      </x:c>
    </x:row>
    <x:row r="95">
      <x:c r="A95" s="42"/>
      <x:c r="B95" s="36"/>
      <x:c r="C95" s="8" t="str">
        <x:f>IF(B95="","",IFERROR(VLOOKUP(B95,'Nhan su'!$A$5:$C$54,2,FALSE),"Chưa có mã NV"))</x:f>
      </x:c>
      <x:c r="D95" s="8" t="str">
        <x:f>IF(B95="","",IFERROR(VLOOKUP(B95,'Nhan su'!$A$5:$C$54,3,FALSE),""))</x:f>
      </x:c>
      <x:c r="E95" s="36"/>
      <x:c r="F95" s="44"/>
      <x:c r="G95" s="44"/>
      <x:c r="H95" s="50"/>
      <x:c r="I95" s="46" t="str">
        <x:f>IF(OR(F95="",G95=""),"",MAX(0,ROUND(MOD(G95-F95,1)*24-IF(H95="",0,H95)/60,2)))</x:f>
      </x:c>
      <x:c r="J95" s="47"/>
      <x:c r="K95" s="47"/>
      <x:c r="L95" s="36"/>
      <x:c r="M95" s="36"/>
      <x:c r="N95" s="36"/>
      <x:c r="O95" s="8" t="str">
        <x:f>IF(A95="","",YEAR(A95)*100+MONTH(A95))</x:f>
      </x:c>
    </x:row>
    <x:row r="96">
      <x:c r="A96" s="42"/>
      <x:c r="B96" s="36"/>
      <x:c r="C96" s="8" t="str">
        <x:f>IF(B96="","",IFERROR(VLOOKUP(B96,'Nhan su'!$A$5:$C$54,2,FALSE),"Chưa có mã NV"))</x:f>
      </x:c>
      <x:c r="D96" s="8" t="str">
        <x:f>IF(B96="","",IFERROR(VLOOKUP(B96,'Nhan su'!$A$5:$C$54,3,FALSE),""))</x:f>
      </x:c>
      <x:c r="E96" s="36"/>
      <x:c r="F96" s="44"/>
      <x:c r="G96" s="44"/>
      <x:c r="H96" s="50"/>
      <x:c r="I96" s="46" t="str">
        <x:f>IF(OR(F96="",G96=""),"",MAX(0,ROUND(MOD(G96-F96,1)*24-IF(H96="",0,H96)/60,2)))</x:f>
      </x:c>
      <x:c r="J96" s="47"/>
      <x:c r="K96" s="47"/>
      <x:c r="L96" s="36"/>
      <x:c r="M96" s="36"/>
      <x:c r="N96" s="36"/>
      <x:c r="O96" s="8" t="str">
        <x:f>IF(A96="","",YEAR(A96)*100+MONTH(A96))</x:f>
      </x:c>
    </x:row>
    <x:row r="97">
      <x:c r="A97" s="42"/>
      <x:c r="B97" s="36"/>
      <x:c r="C97" s="8" t="str">
        <x:f>IF(B97="","",IFERROR(VLOOKUP(B97,'Nhan su'!$A$5:$C$54,2,FALSE),"Chưa có mã NV"))</x:f>
      </x:c>
      <x:c r="D97" s="8" t="str">
        <x:f>IF(B97="","",IFERROR(VLOOKUP(B97,'Nhan su'!$A$5:$C$54,3,FALSE),""))</x:f>
      </x:c>
      <x:c r="E97" s="36"/>
      <x:c r="F97" s="44"/>
      <x:c r="G97" s="44"/>
      <x:c r="H97" s="50"/>
      <x:c r="I97" s="46" t="str">
        <x:f>IF(OR(F97="",G97=""),"",MAX(0,ROUND(MOD(G97-F97,1)*24-IF(H97="",0,H97)/60,2)))</x:f>
      </x:c>
      <x:c r="J97" s="47"/>
      <x:c r="K97" s="47"/>
      <x:c r="L97" s="36"/>
      <x:c r="M97" s="36"/>
      <x:c r="N97" s="36"/>
      <x:c r="O97" s="8" t="str">
        <x:f>IF(A97="","",YEAR(A97)*100+MONTH(A97))</x:f>
      </x:c>
    </x:row>
    <x:row r="98">
      <x:c r="A98" s="42"/>
      <x:c r="B98" s="36"/>
      <x:c r="C98" s="8" t="str">
        <x:f>IF(B98="","",IFERROR(VLOOKUP(B98,'Nhan su'!$A$5:$C$54,2,FALSE),"Chưa có mã NV"))</x:f>
      </x:c>
      <x:c r="D98" s="8" t="str">
        <x:f>IF(B98="","",IFERROR(VLOOKUP(B98,'Nhan su'!$A$5:$C$54,3,FALSE),""))</x:f>
      </x:c>
      <x:c r="E98" s="36"/>
      <x:c r="F98" s="44"/>
      <x:c r="G98" s="44"/>
      <x:c r="H98" s="50"/>
      <x:c r="I98" s="46" t="str">
        <x:f>IF(OR(F98="",G98=""),"",MAX(0,ROUND(MOD(G98-F98,1)*24-IF(H98="",0,H98)/60,2)))</x:f>
      </x:c>
      <x:c r="J98" s="47"/>
      <x:c r="K98" s="47"/>
      <x:c r="L98" s="36"/>
      <x:c r="M98" s="36"/>
      <x:c r="N98" s="36"/>
      <x:c r="O98" s="8" t="str">
        <x:f>IF(A98="","",YEAR(A98)*100+MONTH(A98))</x:f>
      </x:c>
    </x:row>
    <x:row r="99">
      <x:c r="A99" s="42"/>
      <x:c r="B99" s="36"/>
      <x:c r="C99" s="8" t="str">
        <x:f>IF(B99="","",IFERROR(VLOOKUP(B99,'Nhan su'!$A$5:$C$54,2,FALSE),"Chưa có mã NV"))</x:f>
      </x:c>
      <x:c r="D99" s="8" t="str">
        <x:f>IF(B99="","",IFERROR(VLOOKUP(B99,'Nhan su'!$A$5:$C$54,3,FALSE),""))</x:f>
      </x:c>
      <x:c r="E99" s="36"/>
      <x:c r="F99" s="44"/>
      <x:c r="G99" s="44"/>
      <x:c r="H99" s="50"/>
      <x:c r="I99" s="46" t="str">
        <x:f>IF(OR(F99="",G99=""),"",MAX(0,ROUND(MOD(G99-F99,1)*24-IF(H99="",0,H99)/60,2)))</x:f>
      </x:c>
      <x:c r="J99" s="47"/>
      <x:c r="K99" s="47"/>
      <x:c r="L99" s="36"/>
      <x:c r="M99" s="36"/>
      <x:c r="N99" s="36"/>
      <x:c r="O99" s="8" t="str">
        <x:f>IF(A99="","",YEAR(A99)*100+MONTH(A99))</x:f>
      </x:c>
    </x:row>
    <x:row r="100">
      <x:c r="A100" s="42"/>
      <x:c r="B100" s="36"/>
      <x:c r="C100" s="8" t="str">
        <x:f>IF(B100="","",IFERROR(VLOOKUP(B100,'Nhan su'!$A$5:$C$54,2,FALSE),"Chưa có mã NV"))</x:f>
      </x:c>
      <x:c r="D100" s="8" t="str">
        <x:f>IF(B100="","",IFERROR(VLOOKUP(B100,'Nhan su'!$A$5:$C$54,3,FALSE),""))</x:f>
      </x:c>
      <x:c r="E100" s="36"/>
      <x:c r="F100" s="44"/>
      <x:c r="G100" s="44"/>
      <x:c r="H100" s="50"/>
      <x:c r="I100" s="46" t="str">
        <x:f>IF(OR(F100="",G100=""),"",MAX(0,ROUND(MOD(G100-F100,1)*24-IF(H100="",0,H100)/60,2)))</x:f>
      </x:c>
      <x:c r="J100" s="47"/>
      <x:c r="K100" s="47"/>
      <x:c r="L100" s="36"/>
      <x:c r="M100" s="36"/>
      <x:c r="N100" s="36"/>
      <x:c r="O100" s="8" t="str">
        <x:f>IF(A100="","",YEAR(A100)*100+MONTH(A100))</x:f>
      </x:c>
    </x:row>
    <x:row r="101">
      <x:c r="A101" s="42"/>
      <x:c r="B101" s="36"/>
      <x:c r="C101" s="8" t="str">
        <x:f>IF(B101="","",IFERROR(VLOOKUP(B101,'Nhan su'!$A$5:$C$54,2,FALSE),"Chưa có mã NV"))</x:f>
      </x:c>
      <x:c r="D101" s="8" t="str">
        <x:f>IF(B101="","",IFERROR(VLOOKUP(B101,'Nhan su'!$A$5:$C$54,3,FALSE),""))</x:f>
      </x:c>
      <x:c r="E101" s="36"/>
      <x:c r="F101" s="44"/>
      <x:c r="G101" s="44"/>
      <x:c r="H101" s="50"/>
      <x:c r="I101" s="46" t="str">
        <x:f>IF(OR(F101="",G101=""),"",MAX(0,ROUND(MOD(G101-F101,1)*24-IF(H101="",0,H101)/60,2)))</x:f>
      </x:c>
      <x:c r="J101" s="47"/>
      <x:c r="K101" s="47"/>
      <x:c r="L101" s="36"/>
      <x:c r="M101" s="36"/>
      <x:c r="N101" s="36"/>
      <x:c r="O101" s="8" t="str">
        <x:f>IF(A101="","",YEAR(A101)*100+MONTH(A101))</x:f>
      </x:c>
    </x:row>
    <x:row r="102">
      <x:c r="A102" s="42"/>
      <x:c r="B102" s="36"/>
      <x:c r="C102" s="8" t="str">
        <x:f>IF(B102="","",IFERROR(VLOOKUP(B102,'Nhan su'!$A$5:$C$54,2,FALSE),"Chưa có mã NV"))</x:f>
      </x:c>
      <x:c r="D102" s="8" t="str">
        <x:f>IF(B102="","",IFERROR(VLOOKUP(B102,'Nhan su'!$A$5:$C$54,3,FALSE),""))</x:f>
      </x:c>
      <x:c r="E102" s="36"/>
      <x:c r="F102" s="44"/>
      <x:c r="G102" s="44"/>
      <x:c r="H102" s="50"/>
      <x:c r="I102" s="46" t="str">
        <x:f>IF(OR(F102="",G102=""),"",MAX(0,ROUND(MOD(G102-F102,1)*24-IF(H102="",0,H102)/60,2)))</x:f>
      </x:c>
      <x:c r="J102" s="47"/>
      <x:c r="K102" s="47"/>
      <x:c r="L102" s="36"/>
      <x:c r="M102" s="36"/>
      <x:c r="N102" s="36"/>
      <x:c r="O102" s="8" t="str">
        <x:f>IF(A102="","",YEAR(A102)*100+MONTH(A102))</x:f>
      </x:c>
    </x:row>
    <x:row r="103">
      <x:c r="A103" s="42"/>
      <x:c r="B103" s="36"/>
      <x:c r="C103" s="8" t="str">
        <x:f>IF(B103="","",IFERROR(VLOOKUP(B103,'Nhan su'!$A$5:$C$54,2,FALSE),"Chưa có mã NV"))</x:f>
      </x:c>
      <x:c r="D103" s="8" t="str">
        <x:f>IF(B103="","",IFERROR(VLOOKUP(B103,'Nhan su'!$A$5:$C$54,3,FALSE),""))</x:f>
      </x:c>
      <x:c r="E103" s="36"/>
      <x:c r="F103" s="44"/>
      <x:c r="G103" s="44"/>
      <x:c r="H103" s="50"/>
      <x:c r="I103" s="46" t="str">
        <x:f>IF(OR(F103="",G103=""),"",MAX(0,ROUND(MOD(G103-F103,1)*24-IF(H103="",0,H103)/60,2)))</x:f>
      </x:c>
      <x:c r="J103" s="47"/>
      <x:c r="K103" s="47"/>
      <x:c r="L103" s="36"/>
      <x:c r="M103" s="36"/>
      <x:c r="N103" s="36"/>
      <x:c r="O103" s="8" t="str">
        <x:f>IF(A103="","",YEAR(A103)*100+MONTH(A103))</x:f>
      </x:c>
    </x:row>
    <x:row r="104">
      <x:c r="A104" s="42"/>
      <x:c r="B104" s="36"/>
      <x:c r="C104" s="8" t="str">
        <x:f>IF(B104="","",IFERROR(VLOOKUP(B104,'Nhan su'!$A$5:$C$54,2,FALSE),"Chưa có mã NV"))</x:f>
      </x:c>
      <x:c r="D104" s="8" t="str">
        <x:f>IF(B104="","",IFERROR(VLOOKUP(B104,'Nhan su'!$A$5:$C$54,3,FALSE),""))</x:f>
      </x:c>
      <x:c r="E104" s="36"/>
      <x:c r="F104" s="44"/>
      <x:c r="G104" s="44"/>
      <x:c r="H104" s="50"/>
      <x:c r="I104" s="46" t="str">
        <x:f>IF(OR(F104="",G104=""),"",MAX(0,ROUND(MOD(G104-F104,1)*24-IF(H104="",0,H104)/60,2)))</x:f>
      </x:c>
      <x:c r="J104" s="47"/>
      <x:c r="K104" s="47"/>
      <x:c r="L104" s="36"/>
      <x:c r="M104" s="36"/>
      <x:c r="N104" s="36"/>
      <x:c r="O104" s="8" t="str">
        <x:f>IF(A104="","",YEAR(A104)*100+MONTH(A104))</x:f>
      </x:c>
    </x:row>
    <x:row r="105">
      <x:c r="A105" s="42"/>
      <x:c r="B105" s="36"/>
      <x:c r="C105" s="8" t="str">
        <x:f>IF(B105="","",IFERROR(VLOOKUP(B105,'Nhan su'!$A$5:$C$54,2,FALSE),"Chưa có mã NV"))</x:f>
      </x:c>
      <x:c r="D105" s="8" t="str">
        <x:f>IF(B105="","",IFERROR(VLOOKUP(B105,'Nhan su'!$A$5:$C$54,3,FALSE),""))</x:f>
      </x:c>
      <x:c r="E105" s="36"/>
      <x:c r="F105" s="44"/>
      <x:c r="G105" s="44"/>
      <x:c r="H105" s="50"/>
      <x:c r="I105" s="46" t="str">
        <x:f>IF(OR(F105="",G105=""),"",MAX(0,ROUND(MOD(G105-F105,1)*24-IF(H105="",0,H105)/60,2)))</x:f>
      </x:c>
      <x:c r="J105" s="47"/>
      <x:c r="K105" s="47"/>
      <x:c r="L105" s="36"/>
      <x:c r="M105" s="36"/>
      <x:c r="N105" s="36"/>
      <x:c r="O105" s="8" t="str">
        <x:f>IF(A105="","",YEAR(A105)*100+MONTH(A105))</x:f>
      </x:c>
    </x:row>
    <x:row r="106">
      <x:c r="A106" s="42"/>
      <x:c r="B106" s="36"/>
      <x:c r="C106" s="8" t="str">
        <x:f>IF(B106="","",IFERROR(VLOOKUP(B106,'Nhan su'!$A$5:$C$54,2,FALSE),"Chưa có mã NV"))</x:f>
      </x:c>
      <x:c r="D106" s="8" t="str">
        <x:f>IF(B106="","",IFERROR(VLOOKUP(B106,'Nhan su'!$A$5:$C$54,3,FALSE),""))</x:f>
      </x:c>
      <x:c r="E106" s="36"/>
      <x:c r="F106" s="44"/>
      <x:c r="G106" s="44"/>
      <x:c r="H106" s="50"/>
      <x:c r="I106" s="46" t="str">
        <x:f>IF(OR(F106="",G106=""),"",MAX(0,ROUND(MOD(G106-F106,1)*24-IF(H106="",0,H106)/60,2)))</x:f>
      </x:c>
      <x:c r="J106" s="47"/>
      <x:c r="K106" s="47"/>
      <x:c r="L106" s="36"/>
      <x:c r="M106" s="36"/>
      <x:c r="N106" s="36"/>
      <x:c r="O106" s="8" t="str">
        <x:f>IF(A106="","",YEAR(A106)*100+MONTH(A106))</x:f>
      </x:c>
    </x:row>
    <x:row r="107">
      <x:c r="A107" s="42"/>
      <x:c r="B107" s="36"/>
      <x:c r="C107" s="8" t="str">
        <x:f>IF(B107="","",IFERROR(VLOOKUP(B107,'Nhan su'!$A$5:$C$54,2,FALSE),"Chưa có mã NV"))</x:f>
      </x:c>
      <x:c r="D107" s="8" t="str">
        <x:f>IF(B107="","",IFERROR(VLOOKUP(B107,'Nhan su'!$A$5:$C$54,3,FALSE),""))</x:f>
      </x:c>
      <x:c r="E107" s="36"/>
      <x:c r="F107" s="44"/>
      <x:c r="G107" s="44"/>
      <x:c r="H107" s="50"/>
      <x:c r="I107" s="46" t="str">
        <x:f>IF(OR(F107="",G107=""),"",MAX(0,ROUND(MOD(G107-F107,1)*24-IF(H107="",0,H107)/60,2)))</x:f>
      </x:c>
      <x:c r="J107" s="47"/>
      <x:c r="K107" s="47"/>
      <x:c r="L107" s="36"/>
      <x:c r="M107" s="36"/>
      <x:c r="N107" s="36"/>
      <x:c r="O107" s="8" t="str">
        <x:f>IF(A107="","",YEAR(A107)*100+MONTH(A107))</x:f>
      </x:c>
    </x:row>
    <x:row r="108">
      <x:c r="A108" s="42"/>
      <x:c r="B108" s="36"/>
      <x:c r="C108" s="8" t="str">
        <x:f>IF(B108="","",IFERROR(VLOOKUP(B108,'Nhan su'!$A$5:$C$54,2,FALSE),"Chưa có mã NV"))</x:f>
      </x:c>
      <x:c r="D108" s="8" t="str">
        <x:f>IF(B108="","",IFERROR(VLOOKUP(B108,'Nhan su'!$A$5:$C$54,3,FALSE),""))</x:f>
      </x:c>
      <x:c r="E108" s="36"/>
      <x:c r="F108" s="44"/>
      <x:c r="G108" s="44"/>
      <x:c r="H108" s="50"/>
      <x:c r="I108" s="46" t="str">
        <x:f>IF(OR(F108="",G108=""),"",MAX(0,ROUND(MOD(G108-F108,1)*24-IF(H108="",0,H108)/60,2)))</x:f>
      </x:c>
      <x:c r="J108" s="47"/>
      <x:c r="K108" s="47"/>
      <x:c r="L108" s="36"/>
      <x:c r="M108" s="36"/>
      <x:c r="N108" s="36"/>
      <x:c r="O108" s="8" t="str">
        <x:f>IF(A108="","",YEAR(A108)*100+MONTH(A108))</x:f>
      </x:c>
    </x:row>
    <x:row r="109">
      <x:c r="A109" s="42"/>
      <x:c r="B109" s="36"/>
      <x:c r="C109" s="8" t="str">
        <x:f>IF(B109="","",IFERROR(VLOOKUP(B109,'Nhan su'!$A$5:$C$54,2,FALSE),"Chưa có mã NV"))</x:f>
      </x:c>
      <x:c r="D109" s="8" t="str">
        <x:f>IF(B109="","",IFERROR(VLOOKUP(B109,'Nhan su'!$A$5:$C$54,3,FALSE),""))</x:f>
      </x:c>
      <x:c r="E109" s="36"/>
      <x:c r="F109" s="44"/>
      <x:c r="G109" s="44"/>
      <x:c r="H109" s="50"/>
      <x:c r="I109" s="46" t="str">
        <x:f>IF(OR(F109="",G109=""),"",MAX(0,ROUND(MOD(G109-F109,1)*24-IF(H109="",0,H109)/60,2)))</x:f>
      </x:c>
      <x:c r="J109" s="47"/>
      <x:c r="K109" s="47"/>
      <x:c r="L109" s="36"/>
      <x:c r="M109" s="36"/>
      <x:c r="N109" s="36"/>
      <x:c r="O109" s="8" t="str">
        <x:f>IF(A109="","",YEAR(A109)*100+MONTH(A109))</x:f>
      </x:c>
    </x:row>
    <x:row r="110">
      <x:c r="A110" s="42"/>
      <x:c r="B110" s="36"/>
      <x:c r="C110" s="8" t="str">
        <x:f>IF(B110="","",IFERROR(VLOOKUP(B110,'Nhan su'!$A$5:$C$54,2,FALSE),"Chưa có mã NV"))</x:f>
      </x:c>
      <x:c r="D110" s="8" t="str">
        <x:f>IF(B110="","",IFERROR(VLOOKUP(B110,'Nhan su'!$A$5:$C$54,3,FALSE),""))</x:f>
      </x:c>
      <x:c r="E110" s="36"/>
      <x:c r="F110" s="44"/>
      <x:c r="G110" s="44"/>
      <x:c r="H110" s="50"/>
      <x:c r="I110" s="46" t="str">
        <x:f>IF(OR(F110="",G110=""),"",MAX(0,ROUND(MOD(G110-F110,1)*24-IF(H110="",0,H110)/60,2)))</x:f>
      </x:c>
      <x:c r="J110" s="47"/>
      <x:c r="K110" s="47"/>
      <x:c r="L110" s="36"/>
      <x:c r="M110" s="36"/>
      <x:c r="N110" s="36"/>
      <x:c r="O110" s="8" t="str">
        <x:f>IF(A110="","",YEAR(A110)*100+MONTH(A110))</x:f>
      </x:c>
    </x:row>
    <x:row r="111">
      <x:c r="A111" s="42"/>
      <x:c r="B111" s="36"/>
      <x:c r="C111" s="8" t="str">
        <x:f>IF(B111="","",IFERROR(VLOOKUP(B111,'Nhan su'!$A$5:$C$54,2,FALSE),"Chưa có mã NV"))</x:f>
      </x:c>
      <x:c r="D111" s="8" t="str">
        <x:f>IF(B111="","",IFERROR(VLOOKUP(B111,'Nhan su'!$A$5:$C$54,3,FALSE),""))</x:f>
      </x:c>
      <x:c r="E111" s="36"/>
      <x:c r="F111" s="44"/>
      <x:c r="G111" s="44"/>
      <x:c r="H111" s="50"/>
      <x:c r="I111" s="46" t="str">
        <x:f>IF(OR(F111="",G111=""),"",MAX(0,ROUND(MOD(G111-F111,1)*24-IF(H111="",0,H111)/60,2)))</x:f>
      </x:c>
      <x:c r="J111" s="47"/>
      <x:c r="K111" s="47"/>
      <x:c r="L111" s="36"/>
      <x:c r="M111" s="36"/>
      <x:c r="N111" s="36"/>
      <x:c r="O111" s="8" t="str">
        <x:f>IF(A111="","",YEAR(A111)*100+MONTH(A111))</x:f>
      </x:c>
    </x:row>
    <x:row r="112">
      <x:c r="A112" s="42"/>
      <x:c r="B112" s="36"/>
      <x:c r="C112" s="8" t="str">
        <x:f>IF(B112="","",IFERROR(VLOOKUP(B112,'Nhan su'!$A$5:$C$54,2,FALSE),"Chưa có mã NV"))</x:f>
      </x:c>
      <x:c r="D112" s="8" t="str">
        <x:f>IF(B112="","",IFERROR(VLOOKUP(B112,'Nhan su'!$A$5:$C$54,3,FALSE),""))</x:f>
      </x:c>
      <x:c r="E112" s="36"/>
      <x:c r="F112" s="44"/>
      <x:c r="G112" s="44"/>
      <x:c r="H112" s="50"/>
      <x:c r="I112" s="46" t="str">
        <x:f>IF(OR(F112="",G112=""),"",MAX(0,ROUND(MOD(G112-F112,1)*24-IF(H112="",0,H112)/60,2)))</x:f>
      </x:c>
      <x:c r="J112" s="47"/>
      <x:c r="K112" s="47"/>
      <x:c r="L112" s="36"/>
      <x:c r="M112" s="36"/>
      <x:c r="N112" s="36"/>
      <x:c r="O112" s="8" t="str">
        <x:f>IF(A112="","",YEAR(A112)*100+MONTH(A112))</x:f>
      </x:c>
    </x:row>
    <x:row r="113">
      <x:c r="A113" s="42"/>
      <x:c r="B113" s="36"/>
      <x:c r="C113" s="8" t="str">
        <x:f>IF(B113="","",IFERROR(VLOOKUP(B113,'Nhan su'!$A$5:$C$54,2,FALSE),"Chưa có mã NV"))</x:f>
      </x:c>
      <x:c r="D113" s="8" t="str">
        <x:f>IF(B113="","",IFERROR(VLOOKUP(B113,'Nhan su'!$A$5:$C$54,3,FALSE),""))</x:f>
      </x:c>
      <x:c r="E113" s="36"/>
      <x:c r="F113" s="44"/>
      <x:c r="G113" s="44"/>
      <x:c r="H113" s="50"/>
      <x:c r="I113" s="46" t="str">
        <x:f>IF(OR(F113="",G113=""),"",MAX(0,ROUND(MOD(G113-F113,1)*24-IF(H113="",0,H113)/60,2)))</x:f>
      </x:c>
      <x:c r="J113" s="47"/>
      <x:c r="K113" s="47"/>
      <x:c r="L113" s="36"/>
      <x:c r="M113" s="36"/>
      <x:c r="N113" s="36"/>
      <x:c r="O113" s="8" t="str">
        <x:f>IF(A113="","",YEAR(A113)*100+MONTH(A113))</x:f>
      </x:c>
    </x:row>
    <x:row r="114">
      <x:c r="A114" s="42"/>
      <x:c r="B114" s="36"/>
      <x:c r="C114" s="8" t="str">
        <x:f>IF(B114="","",IFERROR(VLOOKUP(B114,'Nhan su'!$A$5:$C$54,2,FALSE),"Chưa có mã NV"))</x:f>
      </x:c>
      <x:c r="D114" s="8" t="str">
        <x:f>IF(B114="","",IFERROR(VLOOKUP(B114,'Nhan su'!$A$5:$C$54,3,FALSE),""))</x:f>
      </x:c>
      <x:c r="E114" s="36"/>
      <x:c r="F114" s="44"/>
      <x:c r="G114" s="44"/>
      <x:c r="H114" s="50"/>
      <x:c r="I114" s="46" t="str">
        <x:f>IF(OR(F114="",G114=""),"",MAX(0,ROUND(MOD(G114-F114,1)*24-IF(H114="",0,H114)/60,2)))</x:f>
      </x:c>
      <x:c r="J114" s="47"/>
      <x:c r="K114" s="47"/>
      <x:c r="L114" s="36"/>
      <x:c r="M114" s="36"/>
      <x:c r="N114" s="36"/>
      <x:c r="O114" s="8" t="str">
        <x:f>IF(A114="","",YEAR(A114)*100+MONTH(A114))</x:f>
      </x:c>
    </x:row>
    <x:row r="115">
      <x:c r="A115" s="42"/>
      <x:c r="B115" s="36"/>
      <x:c r="C115" s="8" t="str">
        <x:f>IF(B115="","",IFERROR(VLOOKUP(B115,'Nhan su'!$A$5:$C$54,2,FALSE),"Chưa có mã NV"))</x:f>
      </x:c>
      <x:c r="D115" s="8" t="str">
        <x:f>IF(B115="","",IFERROR(VLOOKUP(B115,'Nhan su'!$A$5:$C$54,3,FALSE),""))</x:f>
      </x:c>
      <x:c r="E115" s="36"/>
      <x:c r="F115" s="44"/>
      <x:c r="G115" s="44"/>
      <x:c r="H115" s="50"/>
      <x:c r="I115" s="46" t="str">
        <x:f>IF(OR(F115="",G115=""),"",MAX(0,ROUND(MOD(G115-F115,1)*24-IF(H115="",0,H115)/60,2)))</x:f>
      </x:c>
      <x:c r="J115" s="47"/>
      <x:c r="K115" s="47"/>
      <x:c r="L115" s="36"/>
      <x:c r="M115" s="36"/>
      <x:c r="N115" s="36"/>
      <x:c r="O115" s="8" t="str">
        <x:f>IF(A115="","",YEAR(A115)*100+MONTH(A115))</x:f>
      </x:c>
    </x:row>
    <x:row r="116">
      <x:c r="A116" s="42"/>
      <x:c r="B116" s="36"/>
      <x:c r="C116" s="8" t="str">
        <x:f>IF(B116="","",IFERROR(VLOOKUP(B116,'Nhan su'!$A$5:$C$54,2,FALSE),"Chưa có mã NV"))</x:f>
      </x:c>
      <x:c r="D116" s="8" t="str">
        <x:f>IF(B116="","",IFERROR(VLOOKUP(B116,'Nhan su'!$A$5:$C$54,3,FALSE),""))</x:f>
      </x:c>
      <x:c r="E116" s="36"/>
      <x:c r="F116" s="44"/>
      <x:c r="G116" s="44"/>
      <x:c r="H116" s="50"/>
      <x:c r="I116" s="46" t="str">
        <x:f>IF(OR(F116="",G116=""),"",MAX(0,ROUND(MOD(G116-F116,1)*24-IF(H116="",0,H116)/60,2)))</x:f>
      </x:c>
      <x:c r="J116" s="47"/>
      <x:c r="K116" s="47"/>
      <x:c r="L116" s="36"/>
      <x:c r="M116" s="36"/>
      <x:c r="N116" s="36"/>
      <x:c r="O116" s="8" t="str">
        <x:f>IF(A116="","",YEAR(A116)*100+MONTH(A116))</x:f>
      </x:c>
    </x:row>
    <x:row r="117">
      <x:c r="A117" s="42"/>
      <x:c r="B117" s="36"/>
      <x:c r="C117" s="8" t="str">
        <x:f>IF(B117="","",IFERROR(VLOOKUP(B117,'Nhan su'!$A$5:$C$54,2,FALSE),"Chưa có mã NV"))</x:f>
      </x:c>
      <x:c r="D117" s="8" t="str">
        <x:f>IF(B117="","",IFERROR(VLOOKUP(B117,'Nhan su'!$A$5:$C$54,3,FALSE),""))</x:f>
      </x:c>
      <x:c r="E117" s="36"/>
      <x:c r="F117" s="44"/>
      <x:c r="G117" s="44"/>
      <x:c r="H117" s="50"/>
      <x:c r="I117" s="46" t="str">
        <x:f>IF(OR(F117="",G117=""),"",MAX(0,ROUND(MOD(G117-F117,1)*24-IF(H117="",0,H117)/60,2)))</x:f>
      </x:c>
      <x:c r="J117" s="47"/>
      <x:c r="K117" s="47"/>
      <x:c r="L117" s="36"/>
      <x:c r="M117" s="36"/>
      <x:c r="N117" s="36"/>
      <x:c r="O117" s="8" t="str">
        <x:f>IF(A117="","",YEAR(A117)*100+MONTH(A117))</x:f>
      </x:c>
    </x:row>
    <x:row r="118">
      <x:c r="A118" s="42"/>
      <x:c r="B118" s="36"/>
      <x:c r="C118" s="8" t="str">
        <x:f>IF(B118="","",IFERROR(VLOOKUP(B118,'Nhan su'!$A$5:$C$54,2,FALSE),"Chưa có mã NV"))</x:f>
      </x:c>
      <x:c r="D118" s="8" t="str">
        <x:f>IF(B118="","",IFERROR(VLOOKUP(B118,'Nhan su'!$A$5:$C$54,3,FALSE),""))</x:f>
      </x:c>
      <x:c r="E118" s="36"/>
      <x:c r="F118" s="44"/>
      <x:c r="G118" s="44"/>
      <x:c r="H118" s="50"/>
      <x:c r="I118" s="46" t="str">
        <x:f>IF(OR(F118="",G118=""),"",MAX(0,ROUND(MOD(G118-F118,1)*24-IF(H118="",0,H118)/60,2)))</x:f>
      </x:c>
      <x:c r="J118" s="47"/>
      <x:c r="K118" s="47"/>
      <x:c r="L118" s="36"/>
      <x:c r="M118" s="36"/>
      <x:c r="N118" s="36"/>
      <x:c r="O118" s="8" t="str">
        <x:f>IF(A118="","",YEAR(A118)*100+MONTH(A118))</x:f>
      </x:c>
    </x:row>
    <x:row r="119">
      <x:c r="A119" s="42"/>
      <x:c r="B119" s="36"/>
      <x:c r="C119" s="8" t="str">
        <x:f>IF(B119="","",IFERROR(VLOOKUP(B119,'Nhan su'!$A$5:$C$54,2,FALSE),"Chưa có mã NV"))</x:f>
      </x:c>
      <x:c r="D119" s="8" t="str">
        <x:f>IF(B119="","",IFERROR(VLOOKUP(B119,'Nhan su'!$A$5:$C$54,3,FALSE),""))</x:f>
      </x:c>
      <x:c r="E119" s="36"/>
      <x:c r="F119" s="44"/>
      <x:c r="G119" s="44"/>
      <x:c r="H119" s="50"/>
      <x:c r="I119" s="46" t="str">
        <x:f>IF(OR(F119="",G119=""),"",MAX(0,ROUND(MOD(G119-F119,1)*24-IF(H119="",0,H119)/60,2)))</x:f>
      </x:c>
      <x:c r="J119" s="47"/>
      <x:c r="K119" s="47"/>
      <x:c r="L119" s="36"/>
      <x:c r="M119" s="36"/>
      <x:c r="N119" s="36"/>
      <x:c r="O119" s="8" t="str">
        <x:f>IF(A119="","",YEAR(A119)*100+MONTH(A119))</x:f>
      </x:c>
    </x:row>
    <x:row r="120">
      <x:c r="A120" s="42"/>
      <x:c r="B120" s="36"/>
      <x:c r="C120" s="8" t="str">
        <x:f>IF(B120="","",IFERROR(VLOOKUP(B120,'Nhan su'!$A$5:$C$54,2,FALSE),"Chưa có mã NV"))</x:f>
      </x:c>
      <x:c r="D120" s="8" t="str">
        <x:f>IF(B120="","",IFERROR(VLOOKUP(B120,'Nhan su'!$A$5:$C$54,3,FALSE),""))</x:f>
      </x:c>
      <x:c r="E120" s="36"/>
      <x:c r="F120" s="44"/>
      <x:c r="G120" s="44"/>
      <x:c r="H120" s="50"/>
      <x:c r="I120" s="46" t="str">
        <x:f>IF(OR(F120="",G120=""),"",MAX(0,ROUND(MOD(G120-F120,1)*24-IF(H120="",0,H120)/60,2)))</x:f>
      </x:c>
      <x:c r="J120" s="47"/>
      <x:c r="K120" s="47"/>
      <x:c r="L120" s="36"/>
      <x:c r="M120" s="36"/>
      <x:c r="N120" s="36"/>
      <x:c r="O120" s="8" t="str">
        <x:f>IF(A120="","",YEAR(A120)*100+MONTH(A120))</x:f>
      </x:c>
    </x:row>
    <x:row r="121">
      <x:c r="A121" s="42"/>
      <x:c r="B121" s="36"/>
      <x:c r="C121" s="8" t="str">
        <x:f>IF(B121="","",IFERROR(VLOOKUP(B121,'Nhan su'!$A$5:$C$54,2,FALSE),"Chưa có mã NV"))</x:f>
      </x:c>
      <x:c r="D121" s="8" t="str">
        <x:f>IF(B121="","",IFERROR(VLOOKUP(B121,'Nhan su'!$A$5:$C$54,3,FALSE),""))</x:f>
      </x:c>
      <x:c r="E121" s="36"/>
      <x:c r="F121" s="44"/>
      <x:c r="G121" s="44"/>
      <x:c r="H121" s="50"/>
      <x:c r="I121" s="46" t="str">
        <x:f>IF(OR(F121="",G121=""),"",MAX(0,ROUND(MOD(G121-F121,1)*24-IF(H121="",0,H121)/60,2)))</x:f>
      </x:c>
      <x:c r="J121" s="47"/>
      <x:c r="K121" s="47"/>
      <x:c r="L121" s="36"/>
      <x:c r="M121" s="36"/>
      <x:c r="N121" s="36"/>
      <x:c r="O121" s="8" t="str">
        <x:f>IF(A121="","",YEAR(A121)*100+MONTH(A121))</x:f>
      </x:c>
    </x:row>
    <x:row r="122">
      <x:c r="A122" s="42"/>
      <x:c r="B122" s="36"/>
      <x:c r="C122" s="8" t="str">
        <x:f>IF(B122="","",IFERROR(VLOOKUP(B122,'Nhan su'!$A$5:$C$54,2,FALSE),"Chưa có mã NV"))</x:f>
      </x:c>
      <x:c r="D122" s="8" t="str">
        <x:f>IF(B122="","",IFERROR(VLOOKUP(B122,'Nhan su'!$A$5:$C$54,3,FALSE),""))</x:f>
      </x:c>
      <x:c r="E122" s="36"/>
      <x:c r="F122" s="44"/>
      <x:c r="G122" s="44"/>
      <x:c r="H122" s="50"/>
      <x:c r="I122" s="46" t="str">
        <x:f>IF(OR(F122="",G122=""),"",MAX(0,ROUND(MOD(G122-F122,1)*24-IF(H122="",0,H122)/60,2)))</x:f>
      </x:c>
      <x:c r="J122" s="47"/>
      <x:c r="K122" s="47"/>
      <x:c r="L122" s="36"/>
      <x:c r="M122" s="36"/>
      <x:c r="N122" s="36"/>
      <x:c r="O122" s="8" t="str">
        <x:f>IF(A122="","",YEAR(A122)*100+MONTH(A122))</x:f>
      </x:c>
    </x:row>
    <x:row r="123">
      <x:c r="A123" s="42"/>
      <x:c r="B123" s="36"/>
      <x:c r="C123" s="8" t="str">
        <x:f>IF(B123="","",IFERROR(VLOOKUP(B123,'Nhan su'!$A$5:$C$54,2,FALSE),"Chưa có mã NV"))</x:f>
      </x:c>
      <x:c r="D123" s="8" t="str">
        <x:f>IF(B123="","",IFERROR(VLOOKUP(B123,'Nhan su'!$A$5:$C$54,3,FALSE),""))</x:f>
      </x:c>
      <x:c r="E123" s="36"/>
      <x:c r="F123" s="44"/>
      <x:c r="G123" s="44"/>
      <x:c r="H123" s="50"/>
      <x:c r="I123" s="46" t="str">
        <x:f>IF(OR(F123="",G123=""),"",MAX(0,ROUND(MOD(G123-F123,1)*24-IF(H123="",0,H123)/60,2)))</x:f>
      </x:c>
      <x:c r="J123" s="47"/>
      <x:c r="K123" s="47"/>
      <x:c r="L123" s="36"/>
      <x:c r="M123" s="36"/>
      <x:c r="N123" s="36"/>
      <x:c r="O123" s="8" t="str">
        <x:f>IF(A123="","",YEAR(A123)*100+MONTH(A123))</x:f>
      </x:c>
    </x:row>
    <x:row r="124">
      <x:c r="A124" s="42"/>
      <x:c r="B124" s="36"/>
      <x:c r="C124" s="8" t="str">
        <x:f>IF(B124="","",IFERROR(VLOOKUP(B124,'Nhan su'!$A$5:$C$54,2,FALSE),"Chưa có mã NV"))</x:f>
      </x:c>
      <x:c r="D124" s="8" t="str">
        <x:f>IF(B124="","",IFERROR(VLOOKUP(B124,'Nhan su'!$A$5:$C$54,3,FALSE),""))</x:f>
      </x:c>
      <x:c r="E124" s="36"/>
      <x:c r="F124" s="44"/>
      <x:c r="G124" s="44"/>
      <x:c r="H124" s="50"/>
      <x:c r="I124" s="46" t="str">
        <x:f>IF(OR(F124="",G124=""),"",MAX(0,ROUND(MOD(G124-F124,1)*24-IF(H124="",0,H124)/60,2)))</x:f>
      </x:c>
      <x:c r="J124" s="47"/>
      <x:c r="K124" s="47"/>
      <x:c r="L124" s="36"/>
      <x:c r="M124" s="36"/>
      <x:c r="N124" s="36"/>
      <x:c r="O124" s="8" t="str">
        <x:f>IF(A124="","",YEAR(A124)*100+MONTH(A124))</x:f>
      </x:c>
    </x:row>
    <x:row r="125">
      <x:c r="A125" s="42"/>
      <x:c r="B125" s="36"/>
      <x:c r="C125" s="8" t="str">
        <x:f>IF(B125="","",IFERROR(VLOOKUP(B125,'Nhan su'!$A$5:$C$54,2,FALSE),"Chưa có mã NV"))</x:f>
      </x:c>
      <x:c r="D125" s="8" t="str">
        <x:f>IF(B125="","",IFERROR(VLOOKUP(B125,'Nhan su'!$A$5:$C$54,3,FALSE),""))</x:f>
      </x:c>
      <x:c r="E125" s="36"/>
      <x:c r="F125" s="44"/>
      <x:c r="G125" s="44"/>
      <x:c r="H125" s="50"/>
      <x:c r="I125" s="46" t="str">
        <x:f>IF(OR(F125="",G125=""),"",MAX(0,ROUND(MOD(G125-F125,1)*24-IF(H125="",0,H125)/60,2)))</x:f>
      </x:c>
      <x:c r="J125" s="47"/>
      <x:c r="K125" s="47"/>
      <x:c r="L125" s="36"/>
      <x:c r="M125" s="36"/>
      <x:c r="N125" s="36"/>
      <x:c r="O125" s="8" t="str">
        <x:f>IF(A125="","",YEAR(A125)*100+MONTH(A125))</x:f>
      </x:c>
    </x:row>
    <x:row r="126">
      <x:c r="A126" s="42"/>
      <x:c r="B126" s="36"/>
      <x:c r="C126" s="8" t="str">
        <x:f>IF(B126="","",IFERROR(VLOOKUP(B126,'Nhan su'!$A$5:$C$54,2,FALSE),"Chưa có mã NV"))</x:f>
      </x:c>
      <x:c r="D126" s="8" t="str">
        <x:f>IF(B126="","",IFERROR(VLOOKUP(B126,'Nhan su'!$A$5:$C$54,3,FALSE),""))</x:f>
      </x:c>
      <x:c r="E126" s="36"/>
      <x:c r="F126" s="44"/>
      <x:c r="G126" s="44"/>
      <x:c r="H126" s="50"/>
      <x:c r="I126" s="46" t="str">
        <x:f>IF(OR(F126="",G126=""),"",MAX(0,ROUND(MOD(G126-F126,1)*24-IF(H126="",0,H126)/60,2)))</x:f>
      </x:c>
      <x:c r="J126" s="47"/>
      <x:c r="K126" s="47"/>
      <x:c r="L126" s="36"/>
      <x:c r="M126" s="36"/>
      <x:c r="N126" s="36"/>
      <x:c r="O126" s="8" t="str">
        <x:f>IF(A126="","",YEAR(A126)*100+MONTH(A126))</x:f>
      </x:c>
    </x:row>
    <x:row r="127">
      <x:c r="A127" s="42"/>
      <x:c r="B127" s="36"/>
      <x:c r="C127" s="8" t="str">
        <x:f>IF(B127="","",IFERROR(VLOOKUP(B127,'Nhan su'!$A$5:$C$54,2,FALSE),"Chưa có mã NV"))</x:f>
      </x:c>
      <x:c r="D127" s="8" t="str">
        <x:f>IF(B127="","",IFERROR(VLOOKUP(B127,'Nhan su'!$A$5:$C$54,3,FALSE),""))</x:f>
      </x:c>
      <x:c r="E127" s="36"/>
      <x:c r="F127" s="44"/>
      <x:c r="G127" s="44"/>
      <x:c r="H127" s="50"/>
      <x:c r="I127" s="46" t="str">
        <x:f>IF(OR(F127="",G127=""),"",MAX(0,ROUND(MOD(G127-F127,1)*24-IF(H127="",0,H127)/60,2)))</x:f>
      </x:c>
      <x:c r="J127" s="47"/>
      <x:c r="K127" s="47"/>
      <x:c r="L127" s="36"/>
      <x:c r="M127" s="36"/>
      <x:c r="N127" s="36"/>
      <x:c r="O127" s="8" t="str">
        <x:f>IF(A127="","",YEAR(A127)*100+MONTH(A127))</x:f>
      </x:c>
    </x:row>
    <x:row r="128">
      <x:c r="A128" s="42"/>
      <x:c r="B128" s="36"/>
      <x:c r="C128" s="8" t="str">
        <x:f>IF(B128="","",IFERROR(VLOOKUP(B128,'Nhan su'!$A$5:$C$54,2,FALSE),"Chưa có mã NV"))</x:f>
      </x:c>
      <x:c r="D128" s="8" t="str">
        <x:f>IF(B128="","",IFERROR(VLOOKUP(B128,'Nhan su'!$A$5:$C$54,3,FALSE),""))</x:f>
      </x:c>
      <x:c r="E128" s="36"/>
      <x:c r="F128" s="44"/>
      <x:c r="G128" s="44"/>
      <x:c r="H128" s="50"/>
      <x:c r="I128" s="46" t="str">
        <x:f>IF(OR(F128="",G128=""),"",MAX(0,ROUND(MOD(G128-F128,1)*24-IF(H128="",0,H128)/60,2)))</x:f>
      </x:c>
      <x:c r="J128" s="47"/>
      <x:c r="K128" s="47"/>
      <x:c r="L128" s="36"/>
      <x:c r="M128" s="36"/>
      <x:c r="N128" s="36"/>
      <x:c r="O128" s="8" t="str">
        <x:f>IF(A128="","",YEAR(A128)*100+MONTH(A128))</x:f>
      </x:c>
    </x:row>
    <x:row r="129">
      <x:c r="A129" s="42"/>
      <x:c r="B129" s="36"/>
      <x:c r="C129" s="8" t="str">
        <x:f>IF(B129="","",IFERROR(VLOOKUP(B129,'Nhan su'!$A$5:$C$54,2,FALSE),"Chưa có mã NV"))</x:f>
      </x:c>
      <x:c r="D129" s="8" t="str">
        <x:f>IF(B129="","",IFERROR(VLOOKUP(B129,'Nhan su'!$A$5:$C$54,3,FALSE),""))</x:f>
      </x:c>
      <x:c r="E129" s="36"/>
      <x:c r="F129" s="44"/>
      <x:c r="G129" s="44"/>
      <x:c r="H129" s="50"/>
      <x:c r="I129" s="46" t="str">
        <x:f>IF(OR(F129="",G129=""),"",MAX(0,ROUND(MOD(G129-F129,1)*24-IF(H129="",0,H129)/60,2)))</x:f>
      </x:c>
      <x:c r="J129" s="47"/>
      <x:c r="K129" s="47"/>
      <x:c r="L129" s="36"/>
      <x:c r="M129" s="36"/>
      <x:c r="N129" s="36"/>
      <x:c r="O129" s="8" t="str">
        <x:f>IF(A129="","",YEAR(A129)*100+MONTH(A129))</x:f>
      </x:c>
    </x:row>
    <x:row r="130">
      <x:c r="A130" s="42"/>
      <x:c r="B130" s="36"/>
      <x:c r="C130" s="8" t="str">
        <x:f>IF(B130="","",IFERROR(VLOOKUP(B130,'Nhan su'!$A$5:$C$54,2,FALSE),"Chưa có mã NV"))</x:f>
      </x:c>
      <x:c r="D130" s="8" t="str">
        <x:f>IF(B130="","",IFERROR(VLOOKUP(B130,'Nhan su'!$A$5:$C$54,3,FALSE),""))</x:f>
      </x:c>
      <x:c r="E130" s="36"/>
      <x:c r="F130" s="44"/>
      <x:c r="G130" s="44"/>
      <x:c r="H130" s="50"/>
      <x:c r="I130" s="46" t="str">
        <x:f>IF(OR(F130="",G130=""),"",MAX(0,ROUND(MOD(G130-F130,1)*24-IF(H130="",0,H130)/60,2)))</x:f>
      </x:c>
      <x:c r="J130" s="47"/>
      <x:c r="K130" s="47"/>
      <x:c r="L130" s="36"/>
      <x:c r="M130" s="36"/>
      <x:c r="N130" s="36"/>
      <x:c r="O130" s="8" t="str">
        <x:f>IF(A130="","",YEAR(A130)*100+MONTH(A130))</x:f>
      </x:c>
    </x:row>
    <x:row r="131">
      <x:c r="A131" s="42"/>
      <x:c r="B131" s="36"/>
      <x:c r="C131" s="8" t="str">
        <x:f>IF(B131="","",IFERROR(VLOOKUP(B131,'Nhan su'!$A$5:$C$54,2,FALSE),"Chưa có mã NV"))</x:f>
      </x:c>
      <x:c r="D131" s="8" t="str">
        <x:f>IF(B131="","",IFERROR(VLOOKUP(B131,'Nhan su'!$A$5:$C$54,3,FALSE),""))</x:f>
      </x:c>
      <x:c r="E131" s="36"/>
      <x:c r="F131" s="44"/>
      <x:c r="G131" s="44"/>
      <x:c r="H131" s="50"/>
      <x:c r="I131" s="46" t="str">
        <x:f>IF(OR(F131="",G131=""),"",MAX(0,ROUND(MOD(G131-F131,1)*24-IF(H131="",0,H131)/60,2)))</x:f>
      </x:c>
      <x:c r="J131" s="47"/>
      <x:c r="K131" s="47"/>
      <x:c r="L131" s="36"/>
      <x:c r="M131" s="36"/>
      <x:c r="N131" s="36"/>
      <x:c r="O131" s="8" t="str">
        <x:f>IF(A131="","",YEAR(A131)*100+MONTH(A131))</x:f>
      </x:c>
    </x:row>
    <x:row r="132">
      <x:c r="A132" s="42"/>
      <x:c r="B132" s="36"/>
      <x:c r="C132" s="8" t="str">
        <x:f>IF(B132="","",IFERROR(VLOOKUP(B132,'Nhan su'!$A$5:$C$54,2,FALSE),"Chưa có mã NV"))</x:f>
      </x:c>
      <x:c r="D132" s="8" t="str">
        <x:f>IF(B132="","",IFERROR(VLOOKUP(B132,'Nhan su'!$A$5:$C$54,3,FALSE),""))</x:f>
      </x:c>
      <x:c r="E132" s="36"/>
      <x:c r="F132" s="44"/>
      <x:c r="G132" s="44"/>
      <x:c r="H132" s="50"/>
      <x:c r="I132" s="46" t="str">
        <x:f>IF(OR(F132="",G132=""),"",MAX(0,ROUND(MOD(G132-F132,1)*24-IF(H132="",0,H132)/60,2)))</x:f>
      </x:c>
      <x:c r="J132" s="47"/>
      <x:c r="K132" s="47"/>
      <x:c r="L132" s="36"/>
      <x:c r="M132" s="36"/>
      <x:c r="N132" s="36"/>
      <x:c r="O132" s="8" t="str">
        <x:f>IF(A132="","",YEAR(A132)*100+MONTH(A132))</x:f>
      </x:c>
    </x:row>
    <x:row r="133">
      <x:c r="A133" s="42"/>
      <x:c r="B133" s="36"/>
      <x:c r="C133" s="8" t="str">
        <x:f>IF(B133="","",IFERROR(VLOOKUP(B133,'Nhan su'!$A$5:$C$54,2,FALSE),"Chưa có mã NV"))</x:f>
      </x:c>
      <x:c r="D133" s="8" t="str">
        <x:f>IF(B133="","",IFERROR(VLOOKUP(B133,'Nhan su'!$A$5:$C$54,3,FALSE),""))</x:f>
      </x:c>
      <x:c r="E133" s="36"/>
      <x:c r="F133" s="44"/>
      <x:c r="G133" s="44"/>
      <x:c r="H133" s="50"/>
      <x:c r="I133" s="46" t="str">
        <x:f>IF(OR(F133="",G133=""),"",MAX(0,ROUND(MOD(G133-F133,1)*24-IF(H133="",0,H133)/60,2)))</x:f>
      </x:c>
      <x:c r="J133" s="47"/>
      <x:c r="K133" s="47"/>
      <x:c r="L133" s="36"/>
      <x:c r="M133" s="36"/>
      <x:c r="N133" s="36"/>
      <x:c r="O133" s="8" t="str">
        <x:f>IF(A133="","",YEAR(A133)*100+MONTH(A133))</x:f>
      </x:c>
    </x:row>
    <x:row r="134">
      <x:c r="A134" s="42"/>
      <x:c r="B134" s="36"/>
      <x:c r="C134" s="8" t="str">
        <x:f>IF(B134="","",IFERROR(VLOOKUP(B134,'Nhan su'!$A$5:$C$54,2,FALSE),"Chưa có mã NV"))</x:f>
      </x:c>
      <x:c r="D134" s="8" t="str">
        <x:f>IF(B134="","",IFERROR(VLOOKUP(B134,'Nhan su'!$A$5:$C$54,3,FALSE),""))</x:f>
      </x:c>
      <x:c r="E134" s="36"/>
      <x:c r="F134" s="44"/>
      <x:c r="G134" s="44"/>
      <x:c r="H134" s="50"/>
      <x:c r="I134" s="46" t="str">
        <x:f>IF(OR(F134="",G134=""),"",MAX(0,ROUND(MOD(G134-F134,1)*24-IF(H134="",0,H134)/60,2)))</x:f>
      </x:c>
      <x:c r="J134" s="47"/>
      <x:c r="K134" s="47"/>
      <x:c r="L134" s="36"/>
      <x:c r="M134" s="36"/>
      <x:c r="N134" s="36"/>
      <x:c r="O134" s="8" t="str">
        <x:f>IF(A134="","",YEAR(A134)*100+MONTH(A134))</x:f>
      </x:c>
    </x:row>
    <x:row r="135">
      <x:c r="A135" s="42"/>
      <x:c r="B135" s="36"/>
      <x:c r="C135" s="8" t="str">
        <x:f>IF(B135="","",IFERROR(VLOOKUP(B135,'Nhan su'!$A$5:$C$54,2,FALSE),"Chưa có mã NV"))</x:f>
      </x:c>
      <x:c r="D135" s="8" t="str">
        <x:f>IF(B135="","",IFERROR(VLOOKUP(B135,'Nhan su'!$A$5:$C$54,3,FALSE),""))</x:f>
      </x:c>
      <x:c r="E135" s="36"/>
      <x:c r="F135" s="44"/>
      <x:c r="G135" s="44"/>
      <x:c r="H135" s="50"/>
      <x:c r="I135" s="46" t="str">
        <x:f>IF(OR(F135="",G135=""),"",MAX(0,ROUND(MOD(G135-F135,1)*24-IF(H135="",0,H135)/60,2)))</x:f>
      </x:c>
      <x:c r="J135" s="47"/>
      <x:c r="K135" s="47"/>
      <x:c r="L135" s="36"/>
      <x:c r="M135" s="36"/>
      <x:c r="N135" s="36"/>
      <x:c r="O135" s="8" t="str">
        <x:f>IF(A135="","",YEAR(A135)*100+MONTH(A135))</x:f>
      </x:c>
    </x:row>
    <x:row r="136">
      <x:c r="A136" s="42"/>
      <x:c r="B136" s="36"/>
      <x:c r="C136" s="8" t="str">
        <x:f>IF(B136="","",IFERROR(VLOOKUP(B136,'Nhan su'!$A$5:$C$54,2,FALSE),"Chưa có mã NV"))</x:f>
      </x:c>
      <x:c r="D136" s="8" t="str">
        <x:f>IF(B136="","",IFERROR(VLOOKUP(B136,'Nhan su'!$A$5:$C$54,3,FALSE),""))</x:f>
      </x:c>
      <x:c r="E136" s="36"/>
      <x:c r="F136" s="44"/>
      <x:c r="G136" s="44"/>
      <x:c r="H136" s="50"/>
      <x:c r="I136" s="46" t="str">
        <x:f>IF(OR(F136="",G136=""),"",MAX(0,ROUND(MOD(G136-F136,1)*24-IF(H136="",0,H136)/60,2)))</x:f>
      </x:c>
      <x:c r="J136" s="47"/>
      <x:c r="K136" s="47"/>
      <x:c r="L136" s="36"/>
      <x:c r="M136" s="36"/>
      <x:c r="N136" s="36"/>
      <x:c r="O136" s="8" t="str">
        <x:f>IF(A136="","",YEAR(A136)*100+MONTH(A136))</x:f>
      </x:c>
    </x:row>
    <x:row r="137">
      <x:c r="A137" s="42"/>
      <x:c r="B137" s="36"/>
      <x:c r="C137" s="8" t="str">
        <x:f>IF(B137="","",IFERROR(VLOOKUP(B137,'Nhan su'!$A$5:$C$54,2,FALSE),"Chưa có mã NV"))</x:f>
      </x:c>
      <x:c r="D137" s="8" t="str">
        <x:f>IF(B137="","",IFERROR(VLOOKUP(B137,'Nhan su'!$A$5:$C$54,3,FALSE),""))</x:f>
      </x:c>
      <x:c r="E137" s="36"/>
      <x:c r="F137" s="44"/>
      <x:c r="G137" s="44"/>
      <x:c r="H137" s="50"/>
      <x:c r="I137" s="46" t="str">
        <x:f>IF(OR(F137="",G137=""),"",MAX(0,ROUND(MOD(G137-F137,1)*24-IF(H137="",0,H137)/60,2)))</x:f>
      </x:c>
      <x:c r="J137" s="47"/>
      <x:c r="K137" s="47"/>
      <x:c r="L137" s="36"/>
      <x:c r="M137" s="36"/>
      <x:c r="N137" s="36"/>
      <x:c r="O137" s="8" t="str">
        <x:f>IF(A137="","",YEAR(A137)*100+MONTH(A137))</x:f>
      </x:c>
    </x:row>
    <x:row r="138">
      <x:c r="A138" s="42"/>
      <x:c r="B138" s="36"/>
      <x:c r="C138" s="8" t="str">
        <x:f>IF(B138="","",IFERROR(VLOOKUP(B138,'Nhan su'!$A$5:$C$54,2,FALSE),"Chưa có mã NV"))</x:f>
      </x:c>
      <x:c r="D138" s="8" t="str">
        <x:f>IF(B138="","",IFERROR(VLOOKUP(B138,'Nhan su'!$A$5:$C$54,3,FALSE),""))</x:f>
      </x:c>
      <x:c r="E138" s="36"/>
      <x:c r="F138" s="44"/>
      <x:c r="G138" s="44"/>
      <x:c r="H138" s="50"/>
      <x:c r="I138" s="46" t="str">
        <x:f>IF(OR(F138="",G138=""),"",MAX(0,ROUND(MOD(G138-F138,1)*24-IF(H138="",0,H138)/60,2)))</x:f>
      </x:c>
      <x:c r="J138" s="47"/>
      <x:c r="K138" s="47"/>
      <x:c r="L138" s="36"/>
      <x:c r="M138" s="36"/>
      <x:c r="N138" s="36"/>
      <x:c r="O138" s="8" t="str">
        <x:f>IF(A138="","",YEAR(A138)*100+MONTH(A138))</x:f>
      </x:c>
    </x:row>
    <x:row r="139">
      <x:c r="A139" s="42"/>
      <x:c r="B139" s="36"/>
      <x:c r="C139" s="8" t="str">
        <x:f>IF(B139="","",IFERROR(VLOOKUP(B139,'Nhan su'!$A$5:$C$54,2,FALSE),"Chưa có mã NV"))</x:f>
      </x:c>
      <x:c r="D139" s="8" t="str">
        <x:f>IF(B139="","",IFERROR(VLOOKUP(B139,'Nhan su'!$A$5:$C$54,3,FALSE),""))</x:f>
      </x:c>
      <x:c r="E139" s="36"/>
      <x:c r="F139" s="44"/>
      <x:c r="G139" s="44"/>
      <x:c r="H139" s="50"/>
      <x:c r="I139" s="46" t="str">
        <x:f>IF(OR(F139="",G139=""),"",MAX(0,ROUND(MOD(G139-F139,1)*24-IF(H139="",0,H139)/60,2)))</x:f>
      </x:c>
      <x:c r="J139" s="47"/>
      <x:c r="K139" s="47"/>
      <x:c r="L139" s="36"/>
      <x:c r="M139" s="36"/>
      <x:c r="N139" s="36"/>
      <x:c r="O139" s="8" t="str">
        <x:f>IF(A139="","",YEAR(A139)*100+MONTH(A139))</x:f>
      </x:c>
    </x:row>
    <x:row r="140">
      <x:c r="A140" s="42"/>
      <x:c r="B140" s="36"/>
      <x:c r="C140" s="8" t="str">
        <x:f>IF(B140="","",IFERROR(VLOOKUP(B140,'Nhan su'!$A$5:$C$54,2,FALSE),"Chưa có mã NV"))</x:f>
      </x:c>
      <x:c r="D140" s="8" t="str">
        <x:f>IF(B140="","",IFERROR(VLOOKUP(B140,'Nhan su'!$A$5:$C$54,3,FALSE),""))</x:f>
      </x:c>
      <x:c r="E140" s="36"/>
      <x:c r="F140" s="44"/>
      <x:c r="G140" s="44"/>
      <x:c r="H140" s="50"/>
      <x:c r="I140" s="46" t="str">
        <x:f>IF(OR(F140="",G140=""),"",MAX(0,ROUND(MOD(G140-F140,1)*24-IF(H140="",0,H140)/60,2)))</x:f>
      </x:c>
      <x:c r="J140" s="47"/>
      <x:c r="K140" s="47"/>
      <x:c r="L140" s="36"/>
      <x:c r="M140" s="36"/>
      <x:c r="N140" s="36"/>
      <x:c r="O140" s="8" t="str">
        <x:f>IF(A140="","",YEAR(A140)*100+MONTH(A140))</x:f>
      </x:c>
    </x:row>
    <x:row r="141">
      <x:c r="A141" s="42"/>
      <x:c r="B141" s="36"/>
      <x:c r="C141" s="8" t="str">
        <x:f>IF(B141="","",IFERROR(VLOOKUP(B141,'Nhan su'!$A$5:$C$54,2,FALSE),"Chưa có mã NV"))</x:f>
      </x:c>
      <x:c r="D141" s="8" t="str">
        <x:f>IF(B141="","",IFERROR(VLOOKUP(B141,'Nhan su'!$A$5:$C$54,3,FALSE),""))</x:f>
      </x:c>
      <x:c r="E141" s="36"/>
      <x:c r="F141" s="44"/>
      <x:c r="G141" s="44"/>
      <x:c r="H141" s="50"/>
      <x:c r="I141" s="46" t="str">
        <x:f>IF(OR(F141="",G141=""),"",MAX(0,ROUND(MOD(G141-F141,1)*24-IF(H141="",0,H141)/60,2)))</x:f>
      </x:c>
      <x:c r="J141" s="47"/>
      <x:c r="K141" s="47"/>
      <x:c r="L141" s="36"/>
      <x:c r="M141" s="36"/>
      <x:c r="N141" s="36"/>
      <x:c r="O141" s="8" t="str">
        <x:f>IF(A141="","",YEAR(A141)*100+MONTH(A141))</x:f>
      </x:c>
    </x:row>
    <x:row r="142">
      <x:c r="A142" s="42"/>
      <x:c r="B142" s="36"/>
      <x:c r="C142" s="8" t="str">
        <x:f>IF(B142="","",IFERROR(VLOOKUP(B142,'Nhan su'!$A$5:$C$54,2,FALSE),"Chưa có mã NV"))</x:f>
      </x:c>
      <x:c r="D142" s="8" t="str">
        <x:f>IF(B142="","",IFERROR(VLOOKUP(B142,'Nhan su'!$A$5:$C$54,3,FALSE),""))</x:f>
      </x:c>
      <x:c r="E142" s="36"/>
      <x:c r="F142" s="44"/>
      <x:c r="G142" s="44"/>
      <x:c r="H142" s="50"/>
      <x:c r="I142" s="46" t="str">
        <x:f>IF(OR(F142="",G142=""),"",MAX(0,ROUND(MOD(G142-F142,1)*24-IF(H142="",0,H142)/60,2)))</x:f>
      </x:c>
      <x:c r="J142" s="47"/>
      <x:c r="K142" s="47"/>
      <x:c r="L142" s="36"/>
      <x:c r="M142" s="36"/>
      <x:c r="N142" s="36"/>
      <x:c r="O142" s="8" t="str">
        <x:f>IF(A142="","",YEAR(A142)*100+MONTH(A142))</x:f>
      </x:c>
    </x:row>
    <x:row r="143">
      <x:c r="A143" s="42"/>
      <x:c r="B143" s="36"/>
      <x:c r="C143" s="8" t="str">
        <x:f>IF(B143="","",IFERROR(VLOOKUP(B143,'Nhan su'!$A$5:$C$54,2,FALSE),"Chưa có mã NV"))</x:f>
      </x:c>
      <x:c r="D143" s="8" t="str">
        <x:f>IF(B143="","",IFERROR(VLOOKUP(B143,'Nhan su'!$A$5:$C$54,3,FALSE),""))</x:f>
      </x:c>
      <x:c r="E143" s="36"/>
      <x:c r="F143" s="44"/>
      <x:c r="G143" s="44"/>
      <x:c r="H143" s="50"/>
      <x:c r="I143" s="46" t="str">
        <x:f>IF(OR(F143="",G143=""),"",MAX(0,ROUND(MOD(G143-F143,1)*24-IF(H143="",0,H143)/60,2)))</x:f>
      </x:c>
      <x:c r="J143" s="47"/>
      <x:c r="K143" s="47"/>
      <x:c r="L143" s="36"/>
      <x:c r="M143" s="36"/>
      <x:c r="N143" s="36"/>
      <x:c r="O143" s="8" t="str">
        <x:f>IF(A143="","",YEAR(A143)*100+MONTH(A143))</x:f>
      </x:c>
    </x:row>
    <x:row r="144">
      <x:c r="A144" s="42"/>
      <x:c r="B144" s="36"/>
      <x:c r="C144" s="8" t="str">
        <x:f>IF(B144="","",IFERROR(VLOOKUP(B144,'Nhan su'!$A$5:$C$54,2,FALSE),"Chưa có mã NV"))</x:f>
      </x:c>
      <x:c r="D144" s="8" t="str">
        <x:f>IF(B144="","",IFERROR(VLOOKUP(B144,'Nhan su'!$A$5:$C$54,3,FALSE),""))</x:f>
      </x:c>
      <x:c r="E144" s="36"/>
      <x:c r="F144" s="44"/>
      <x:c r="G144" s="44"/>
      <x:c r="H144" s="50"/>
      <x:c r="I144" s="46" t="str">
        <x:f>IF(OR(F144="",G144=""),"",MAX(0,ROUND(MOD(G144-F144,1)*24-IF(H144="",0,H144)/60,2)))</x:f>
      </x:c>
      <x:c r="J144" s="47"/>
      <x:c r="K144" s="47"/>
      <x:c r="L144" s="36"/>
      <x:c r="M144" s="36"/>
      <x:c r="N144" s="36"/>
      <x:c r="O144" s="8" t="str">
        <x:f>IF(A144="","",YEAR(A144)*100+MONTH(A144))</x:f>
      </x:c>
    </x:row>
    <x:row r="145">
      <x:c r="A145" s="42"/>
      <x:c r="B145" s="36"/>
      <x:c r="C145" s="8" t="str">
        <x:f>IF(B145="","",IFERROR(VLOOKUP(B145,'Nhan su'!$A$5:$C$54,2,FALSE),"Chưa có mã NV"))</x:f>
      </x:c>
      <x:c r="D145" s="8" t="str">
        <x:f>IF(B145="","",IFERROR(VLOOKUP(B145,'Nhan su'!$A$5:$C$54,3,FALSE),""))</x:f>
      </x:c>
      <x:c r="E145" s="36"/>
      <x:c r="F145" s="44"/>
      <x:c r="G145" s="44"/>
      <x:c r="H145" s="50"/>
      <x:c r="I145" s="46" t="str">
        <x:f>IF(OR(F145="",G145=""),"",MAX(0,ROUND(MOD(G145-F145,1)*24-IF(H145="",0,H145)/60,2)))</x:f>
      </x:c>
      <x:c r="J145" s="47"/>
      <x:c r="K145" s="47"/>
      <x:c r="L145" s="36"/>
      <x:c r="M145" s="36"/>
      <x:c r="N145" s="36"/>
      <x:c r="O145" s="8" t="str">
        <x:f>IF(A145="","",YEAR(A145)*100+MONTH(A145))</x:f>
      </x:c>
    </x:row>
    <x:row r="146">
      <x:c r="A146" s="42"/>
      <x:c r="B146" s="36"/>
      <x:c r="C146" s="8" t="str">
        <x:f>IF(B146="","",IFERROR(VLOOKUP(B146,'Nhan su'!$A$5:$C$54,2,FALSE),"Chưa có mã NV"))</x:f>
      </x:c>
      <x:c r="D146" s="8" t="str">
        <x:f>IF(B146="","",IFERROR(VLOOKUP(B146,'Nhan su'!$A$5:$C$54,3,FALSE),""))</x:f>
      </x:c>
      <x:c r="E146" s="36"/>
      <x:c r="F146" s="44"/>
      <x:c r="G146" s="44"/>
      <x:c r="H146" s="50"/>
      <x:c r="I146" s="46" t="str">
        <x:f>IF(OR(F146="",G146=""),"",MAX(0,ROUND(MOD(G146-F146,1)*24-IF(H146="",0,H146)/60,2)))</x:f>
      </x:c>
      <x:c r="J146" s="47"/>
      <x:c r="K146" s="47"/>
      <x:c r="L146" s="36"/>
      <x:c r="M146" s="36"/>
      <x:c r="N146" s="36"/>
      <x:c r="O146" s="8" t="str">
        <x:f>IF(A146="","",YEAR(A146)*100+MONTH(A146))</x:f>
      </x:c>
    </x:row>
    <x:row r="147">
      <x:c r="A147" s="42"/>
      <x:c r="B147" s="36"/>
      <x:c r="C147" s="8" t="str">
        <x:f>IF(B147="","",IFERROR(VLOOKUP(B147,'Nhan su'!$A$5:$C$54,2,FALSE),"Chưa có mã NV"))</x:f>
      </x:c>
      <x:c r="D147" s="8" t="str">
        <x:f>IF(B147="","",IFERROR(VLOOKUP(B147,'Nhan su'!$A$5:$C$54,3,FALSE),""))</x:f>
      </x:c>
      <x:c r="E147" s="36"/>
      <x:c r="F147" s="44"/>
      <x:c r="G147" s="44"/>
      <x:c r="H147" s="50"/>
      <x:c r="I147" s="46" t="str">
        <x:f>IF(OR(F147="",G147=""),"",MAX(0,ROUND(MOD(G147-F147,1)*24-IF(H147="",0,H147)/60,2)))</x:f>
      </x:c>
      <x:c r="J147" s="47"/>
      <x:c r="K147" s="47"/>
      <x:c r="L147" s="36"/>
      <x:c r="M147" s="36"/>
      <x:c r="N147" s="36"/>
      <x:c r="O147" s="8" t="str">
        <x:f>IF(A147="","",YEAR(A147)*100+MONTH(A147))</x:f>
      </x:c>
    </x:row>
    <x:row r="148">
      <x:c r="A148" s="42"/>
      <x:c r="B148" s="36"/>
      <x:c r="C148" s="8" t="str">
        <x:f>IF(B148="","",IFERROR(VLOOKUP(B148,'Nhan su'!$A$5:$C$54,2,FALSE),"Chưa có mã NV"))</x:f>
      </x:c>
      <x:c r="D148" s="8" t="str">
        <x:f>IF(B148="","",IFERROR(VLOOKUP(B148,'Nhan su'!$A$5:$C$54,3,FALSE),""))</x:f>
      </x:c>
      <x:c r="E148" s="36"/>
      <x:c r="F148" s="44"/>
      <x:c r="G148" s="44"/>
      <x:c r="H148" s="50"/>
      <x:c r="I148" s="46" t="str">
        <x:f>IF(OR(F148="",G148=""),"",MAX(0,ROUND(MOD(G148-F148,1)*24-IF(H148="",0,H148)/60,2)))</x:f>
      </x:c>
      <x:c r="J148" s="47"/>
      <x:c r="K148" s="47"/>
      <x:c r="L148" s="36"/>
      <x:c r="M148" s="36"/>
      <x:c r="N148" s="36"/>
      <x:c r="O148" s="8" t="str">
        <x:f>IF(A148="","",YEAR(A148)*100+MONTH(A148))</x:f>
      </x:c>
    </x:row>
    <x:row r="149">
      <x:c r="A149" s="42"/>
      <x:c r="B149" s="36"/>
      <x:c r="C149" s="8" t="str">
        <x:f>IF(B149="","",IFERROR(VLOOKUP(B149,'Nhan su'!$A$5:$C$54,2,FALSE),"Chưa có mã NV"))</x:f>
      </x:c>
      <x:c r="D149" s="8" t="str">
        <x:f>IF(B149="","",IFERROR(VLOOKUP(B149,'Nhan su'!$A$5:$C$54,3,FALSE),""))</x:f>
      </x:c>
      <x:c r="E149" s="36"/>
      <x:c r="F149" s="44"/>
      <x:c r="G149" s="44"/>
      <x:c r="H149" s="50"/>
      <x:c r="I149" s="46" t="str">
        <x:f>IF(OR(F149="",G149=""),"",MAX(0,ROUND(MOD(G149-F149,1)*24-IF(H149="",0,H149)/60,2)))</x:f>
      </x:c>
      <x:c r="J149" s="47"/>
      <x:c r="K149" s="47"/>
      <x:c r="L149" s="36"/>
      <x:c r="M149" s="36"/>
      <x:c r="N149" s="36"/>
      <x:c r="O149" s="8" t="str">
        <x:f>IF(A149="","",YEAR(A149)*100+MONTH(A149))</x:f>
      </x:c>
    </x:row>
    <x:row r="150">
      <x:c r="A150" s="42"/>
      <x:c r="B150" s="36"/>
      <x:c r="C150" s="8" t="str">
        <x:f>IF(B150="","",IFERROR(VLOOKUP(B150,'Nhan su'!$A$5:$C$54,2,FALSE),"Chưa có mã NV"))</x:f>
      </x:c>
      <x:c r="D150" s="8" t="str">
        <x:f>IF(B150="","",IFERROR(VLOOKUP(B150,'Nhan su'!$A$5:$C$54,3,FALSE),""))</x:f>
      </x:c>
      <x:c r="E150" s="36"/>
      <x:c r="F150" s="44"/>
      <x:c r="G150" s="44"/>
      <x:c r="H150" s="50"/>
      <x:c r="I150" s="46" t="str">
        <x:f>IF(OR(F150="",G150=""),"",MAX(0,ROUND(MOD(G150-F150,1)*24-IF(H150="",0,H150)/60,2)))</x:f>
      </x:c>
      <x:c r="J150" s="47"/>
      <x:c r="K150" s="47"/>
      <x:c r="L150" s="36"/>
      <x:c r="M150" s="36"/>
      <x:c r="N150" s="36"/>
      <x:c r="O150" s="8" t="str">
        <x:f>IF(A150="","",YEAR(A150)*100+MONTH(A150))</x:f>
      </x:c>
    </x:row>
    <x:row r="151">
      <x:c r="A151" s="42"/>
      <x:c r="B151" s="36"/>
      <x:c r="C151" s="8" t="str">
        <x:f>IF(B151="","",IFERROR(VLOOKUP(B151,'Nhan su'!$A$5:$C$54,2,FALSE),"Chưa có mã NV"))</x:f>
      </x:c>
      <x:c r="D151" s="8" t="str">
        <x:f>IF(B151="","",IFERROR(VLOOKUP(B151,'Nhan su'!$A$5:$C$54,3,FALSE),""))</x:f>
      </x:c>
      <x:c r="E151" s="36"/>
      <x:c r="F151" s="44"/>
      <x:c r="G151" s="44"/>
      <x:c r="H151" s="50"/>
      <x:c r="I151" s="46" t="str">
        <x:f>IF(OR(F151="",G151=""),"",MAX(0,ROUND(MOD(G151-F151,1)*24-IF(H151="",0,H151)/60,2)))</x:f>
      </x:c>
      <x:c r="J151" s="47"/>
      <x:c r="K151" s="47"/>
      <x:c r="L151" s="36"/>
      <x:c r="M151" s="36"/>
      <x:c r="N151" s="36"/>
      <x:c r="O151" s="8" t="str">
        <x:f>IF(A151="","",YEAR(A151)*100+MONTH(A151))</x:f>
      </x:c>
    </x:row>
    <x:row r="152">
      <x:c r="A152" s="42"/>
      <x:c r="B152" s="36"/>
      <x:c r="C152" s="8" t="str">
        <x:f>IF(B152="","",IFERROR(VLOOKUP(B152,'Nhan su'!$A$5:$C$54,2,FALSE),"Chưa có mã NV"))</x:f>
      </x:c>
      <x:c r="D152" s="8" t="str">
        <x:f>IF(B152="","",IFERROR(VLOOKUP(B152,'Nhan su'!$A$5:$C$54,3,FALSE),""))</x:f>
      </x:c>
      <x:c r="E152" s="36"/>
      <x:c r="F152" s="44"/>
      <x:c r="G152" s="44"/>
      <x:c r="H152" s="50"/>
      <x:c r="I152" s="46" t="str">
        <x:f>IF(OR(F152="",G152=""),"",MAX(0,ROUND(MOD(G152-F152,1)*24-IF(H152="",0,H152)/60,2)))</x:f>
      </x:c>
      <x:c r="J152" s="47"/>
      <x:c r="K152" s="47"/>
      <x:c r="L152" s="36"/>
      <x:c r="M152" s="36"/>
      <x:c r="N152" s="36"/>
      <x:c r="O152" s="8" t="str">
        <x:f>IF(A152="","",YEAR(A152)*100+MONTH(A152))</x:f>
      </x:c>
    </x:row>
    <x:row r="153">
      <x:c r="A153" s="42"/>
      <x:c r="B153" s="36"/>
      <x:c r="C153" s="8" t="str">
        <x:f>IF(B153="","",IFERROR(VLOOKUP(B153,'Nhan su'!$A$5:$C$54,2,FALSE),"Chưa có mã NV"))</x:f>
      </x:c>
      <x:c r="D153" s="8" t="str">
        <x:f>IF(B153="","",IFERROR(VLOOKUP(B153,'Nhan su'!$A$5:$C$54,3,FALSE),""))</x:f>
      </x:c>
      <x:c r="E153" s="36"/>
      <x:c r="F153" s="44"/>
      <x:c r="G153" s="44"/>
      <x:c r="H153" s="50"/>
      <x:c r="I153" s="46" t="str">
        <x:f>IF(OR(F153="",G153=""),"",MAX(0,ROUND(MOD(G153-F153,1)*24-IF(H153="",0,H153)/60,2)))</x:f>
      </x:c>
      <x:c r="J153" s="47"/>
      <x:c r="K153" s="47"/>
      <x:c r="L153" s="36"/>
      <x:c r="M153" s="36"/>
      <x:c r="N153" s="36"/>
      <x:c r="O153" s="8" t="str">
        <x:f>IF(A153="","",YEAR(A153)*100+MONTH(A153))</x:f>
      </x:c>
    </x:row>
    <x:row r="154">
      <x:c r="A154" s="42"/>
      <x:c r="B154" s="36"/>
      <x:c r="C154" s="8" t="str">
        <x:f>IF(B154="","",IFERROR(VLOOKUP(B154,'Nhan su'!$A$5:$C$54,2,FALSE),"Chưa có mã NV"))</x:f>
      </x:c>
      <x:c r="D154" s="8" t="str">
        <x:f>IF(B154="","",IFERROR(VLOOKUP(B154,'Nhan su'!$A$5:$C$54,3,FALSE),""))</x:f>
      </x:c>
      <x:c r="E154" s="36"/>
      <x:c r="F154" s="44"/>
      <x:c r="G154" s="44"/>
      <x:c r="H154" s="50"/>
      <x:c r="I154" s="46" t="str">
        <x:f>IF(OR(F154="",G154=""),"",MAX(0,ROUND(MOD(G154-F154,1)*24-IF(H154="",0,H154)/60,2)))</x:f>
      </x:c>
      <x:c r="J154" s="47"/>
      <x:c r="K154" s="47"/>
      <x:c r="L154" s="36"/>
      <x:c r="M154" s="36"/>
      <x:c r="N154" s="36"/>
      <x:c r="O154" s="8" t="str">
        <x:f>IF(A154="","",YEAR(A154)*100+MONTH(A154))</x:f>
      </x:c>
    </x:row>
    <x:row r="155">
      <x:c r="A155" s="42"/>
      <x:c r="B155" s="36"/>
      <x:c r="C155" s="8" t="str">
        <x:f>IF(B155="","",IFERROR(VLOOKUP(B155,'Nhan su'!$A$5:$C$54,2,FALSE),"Chưa có mã NV"))</x:f>
      </x:c>
      <x:c r="D155" s="8" t="str">
        <x:f>IF(B155="","",IFERROR(VLOOKUP(B155,'Nhan su'!$A$5:$C$54,3,FALSE),""))</x:f>
      </x:c>
      <x:c r="E155" s="36"/>
      <x:c r="F155" s="44"/>
      <x:c r="G155" s="44"/>
      <x:c r="H155" s="50"/>
      <x:c r="I155" s="46" t="str">
        <x:f>IF(OR(F155="",G155=""),"",MAX(0,ROUND(MOD(G155-F155,1)*24-IF(H155="",0,H155)/60,2)))</x:f>
      </x:c>
      <x:c r="J155" s="47"/>
      <x:c r="K155" s="47"/>
      <x:c r="L155" s="36"/>
      <x:c r="M155" s="36"/>
      <x:c r="N155" s="36"/>
      <x:c r="O155" s="8" t="str">
        <x:f>IF(A155="","",YEAR(A155)*100+MONTH(A155))</x:f>
      </x:c>
    </x:row>
    <x:row r="156">
      <x:c r="A156" s="42"/>
      <x:c r="B156" s="36"/>
      <x:c r="C156" s="8" t="str">
        <x:f>IF(B156="","",IFERROR(VLOOKUP(B156,'Nhan su'!$A$5:$C$54,2,FALSE),"Chưa có mã NV"))</x:f>
      </x:c>
      <x:c r="D156" s="8" t="str">
        <x:f>IF(B156="","",IFERROR(VLOOKUP(B156,'Nhan su'!$A$5:$C$54,3,FALSE),""))</x:f>
      </x:c>
      <x:c r="E156" s="36"/>
      <x:c r="F156" s="44"/>
      <x:c r="G156" s="44"/>
      <x:c r="H156" s="50"/>
      <x:c r="I156" s="46" t="str">
        <x:f>IF(OR(F156="",G156=""),"",MAX(0,ROUND(MOD(G156-F156,1)*24-IF(H156="",0,H156)/60,2)))</x:f>
      </x:c>
      <x:c r="J156" s="47"/>
      <x:c r="K156" s="47"/>
      <x:c r="L156" s="36"/>
      <x:c r="M156" s="36"/>
      <x:c r="N156" s="36"/>
      <x:c r="O156" s="8" t="str">
        <x:f>IF(A156="","",YEAR(A156)*100+MONTH(A156))</x:f>
      </x:c>
    </x:row>
    <x:row r="157">
      <x:c r="A157" s="42"/>
      <x:c r="B157" s="36"/>
      <x:c r="C157" s="8" t="str">
        <x:f>IF(B157="","",IFERROR(VLOOKUP(B157,'Nhan su'!$A$5:$C$54,2,FALSE),"Chưa có mã NV"))</x:f>
      </x:c>
      <x:c r="D157" s="8" t="str">
        <x:f>IF(B157="","",IFERROR(VLOOKUP(B157,'Nhan su'!$A$5:$C$54,3,FALSE),""))</x:f>
      </x:c>
      <x:c r="E157" s="36"/>
      <x:c r="F157" s="44"/>
      <x:c r="G157" s="44"/>
      <x:c r="H157" s="50"/>
      <x:c r="I157" s="46" t="str">
        <x:f>IF(OR(F157="",G157=""),"",MAX(0,ROUND(MOD(G157-F157,1)*24-IF(H157="",0,H157)/60,2)))</x:f>
      </x:c>
      <x:c r="J157" s="47"/>
      <x:c r="K157" s="47"/>
      <x:c r="L157" s="36"/>
      <x:c r="M157" s="36"/>
      <x:c r="N157" s="36"/>
      <x:c r="O157" s="8" t="str">
        <x:f>IF(A157="","",YEAR(A157)*100+MONTH(A157))</x:f>
      </x:c>
    </x:row>
    <x:row r="158">
      <x:c r="A158" s="42"/>
      <x:c r="B158" s="36"/>
      <x:c r="C158" s="8" t="str">
        <x:f>IF(B158="","",IFERROR(VLOOKUP(B158,'Nhan su'!$A$5:$C$54,2,FALSE),"Chưa có mã NV"))</x:f>
      </x:c>
      <x:c r="D158" s="8" t="str">
        <x:f>IF(B158="","",IFERROR(VLOOKUP(B158,'Nhan su'!$A$5:$C$54,3,FALSE),""))</x:f>
      </x:c>
      <x:c r="E158" s="36"/>
      <x:c r="F158" s="44"/>
      <x:c r="G158" s="44"/>
      <x:c r="H158" s="50"/>
      <x:c r="I158" s="46" t="str">
        <x:f>IF(OR(F158="",G158=""),"",MAX(0,ROUND(MOD(G158-F158,1)*24-IF(H158="",0,H158)/60,2)))</x:f>
      </x:c>
      <x:c r="J158" s="47"/>
      <x:c r="K158" s="47"/>
      <x:c r="L158" s="36"/>
      <x:c r="M158" s="36"/>
      <x:c r="N158" s="36"/>
      <x:c r="O158" s="8" t="str">
        <x:f>IF(A158="","",YEAR(A158)*100+MONTH(A158))</x:f>
      </x:c>
    </x:row>
    <x:row r="159">
      <x:c r="A159" s="42"/>
      <x:c r="B159" s="36"/>
      <x:c r="C159" s="8" t="str">
        <x:f>IF(B159="","",IFERROR(VLOOKUP(B159,'Nhan su'!$A$5:$C$54,2,FALSE),"Chưa có mã NV"))</x:f>
      </x:c>
      <x:c r="D159" s="8" t="str">
        <x:f>IF(B159="","",IFERROR(VLOOKUP(B159,'Nhan su'!$A$5:$C$54,3,FALSE),""))</x:f>
      </x:c>
      <x:c r="E159" s="36"/>
      <x:c r="F159" s="44"/>
      <x:c r="G159" s="44"/>
      <x:c r="H159" s="50"/>
      <x:c r="I159" s="46" t="str">
        <x:f>IF(OR(F159="",G159=""),"",MAX(0,ROUND(MOD(G159-F159,1)*24-IF(H159="",0,H159)/60,2)))</x:f>
      </x:c>
      <x:c r="J159" s="47"/>
      <x:c r="K159" s="47"/>
      <x:c r="L159" s="36"/>
      <x:c r="M159" s="36"/>
      <x:c r="N159" s="36"/>
      <x:c r="O159" s="8" t="str">
        <x:f>IF(A159="","",YEAR(A159)*100+MONTH(A159))</x:f>
      </x:c>
    </x:row>
    <x:row r="160">
      <x:c r="A160" s="42"/>
      <x:c r="B160" s="36"/>
      <x:c r="C160" s="8" t="str">
        <x:f>IF(B160="","",IFERROR(VLOOKUP(B160,'Nhan su'!$A$5:$C$54,2,FALSE),"Chưa có mã NV"))</x:f>
      </x:c>
      <x:c r="D160" s="8" t="str">
        <x:f>IF(B160="","",IFERROR(VLOOKUP(B160,'Nhan su'!$A$5:$C$54,3,FALSE),""))</x:f>
      </x:c>
      <x:c r="E160" s="36"/>
      <x:c r="F160" s="44"/>
      <x:c r="G160" s="44"/>
      <x:c r="H160" s="50"/>
      <x:c r="I160" s="46" t="str">
        <x:f>IF(OR(F160="",G160=""),"",MAX(0,ROUND(MOD(G160-F160,1)*24-IF(H160="",0,H160)/60,2)))</x:f>
      </x:c>
      <x:c r="J160" s="47"/>
      <x:c r="K160" s="47"/>
      <x:c r="L160" s="36"/>
      <x:c r="M160" s="36"/>
      <x:c r="N160" s="36"/>
      <x:c r="O160" s="8" t="str">
        <x:f>IF(A160="","",YEAR(A160)*100+MONTH(A160))</x:f>
      </x:c>
    </x:row>
    <x:row r="161">
      <x:c r="A161" s="42"/>
      <x:c r="B161" s="36"/>
      <x:c r="C161" s="8" t="str">
        <x:f>IF(B161="","",IFERROR(VLOOKUP(B161,'Nhan su'!$A$5:$C$54,2,FALSE),"Chưa có mã NV"))</x:f>
      </x:c>
      <x:c r="D161" s="8" t="str">
        <x:f>IF(B161="","",IFERROR(VLOOKUP(B161,'Nhan su'!$A$5:$C$54,3,FALSE),""))</x:f>
      </x:c>
      <x:c r="E161" s="36"/>
      <x:c r="F161" s="44"/>
      <x:c r="G161" s="44"/>
      <x:c r="H161" s="50"/>
      <x:c r="I161" s="46" t="str">
        <x:f>IF(OR(F161="",G161=""),"",MAX(0,ROUND(MOD(G161-F161,1)*24-IF(H161="",0,H161)/60,2)))</x:f>
      </x:c>
      <x:c r="J161" s="47"/>
      <x:c r="K161" s="47"/>
      <x:c r="L161" s="36"/>
      <x:c r="M161" s="36"/>
      <x:c r="N161" s="36"/>
      <x:c r="O161" s="8" t="str">
        <x:f>IF(A161="","",YEAR(A161)*100+MONTH(A161))</x:f>
      </x:c>
    </x:row>
    <x:row r="162">
      <x:c r="A162" s="42"/>
      <x:c r="B162" s="36"/>
      <x:c r="C162" s="8" t="str">
        <x:f>IF(B162="","",IFERROR(VLOOKUP(B162,'Nhan su'!$A$5:$C$54,2,FALSE),"Chưa có mã NV"))</x:f>
      </x:c>
      <x:c r="D162" s="8" t="str">
        <x:f>IF(B162="","",IFERROR(VLOOKUP(B162,'Nhan su'!$A$5:$C$54,3,FALSE),""))</x:f>
      </x:c>
      <x:c r="E162" s="36"/>
      <x:c r="F162" s="44"/>
      <x:c r="G162" s="44"/>
      <x:c r="H162" s="50"/>
      <x:c r="I162" s="46" t="str">
        <x:f>IF(OR(F162="",G162=""),"",MAX(0,ROUND(MOD(G162-F162,1)*24-IF(H162="",0,H162)/60,2)))</x:f>
      </x:c>
      <x:c r="J162" s="47"/>
      <x:c r="K162" s="47"/>
      <x:c r="L162" s="36"/>
      <x:c r="M162" s="36"/>
      <x:c r="N162" s="36"/>
      <x:c r="O162" s="8" t="str">
        <x:f>IF(A162="","",YEAR(A162)*100+MONTH(A162))</x:f>
      </x:c>
    </x:row>
    <x:row r="163">
      <x:c r="A163" s="42"/>
      <x:c r="B163" s="36"/>
      <x:c r="C163" s="8" t="str">
        <x:f>IF(B163="","",IFERROR(VLOOKUP(B163,'Nhan su'!$A$5:$C$54,2,FALSE),"Chưa có mã NV"))</x:f>
      </x:c>
      <x:c r="D163" s="8" t="str">
        <x:f>IF(B163="","",IFERROR(VLOOKUP(B163,'Nhan su'!$A$5:$C$54,3,FALSE),""))</x:f>
      </x:c>
      <x:c r="E163" s="36"/>
      <x:c r="F163" s="44"/>
      <x:c r="G163" s="44"/>
      <x:c r="H163" s="50"/>
      <x:c r="I163" s="46" t="str">
        <x:f>IF(OR(F163="",G163=""),"",MAX(0,ROUND(MOD(G163-F163,1)*24-IF(H163="",0,H163)/60,2)))</x:f>
      </x:c>
      <x:c r="J163" s="47"/>
      <x:c r="K163" s="47"/>
      <x:c r="L163" s="36"/>
      <x:c r="M163" s="36"/>
      <x:c r="N163" s="36"/>
      <x:c r="O163" s="8" t="str">
        <x:f>IF(A163="","",YEAR(A163)*100+MONTH(A163))</x:f>
      </x:c>
    </x:row>
    <x:row r="164">
      <x:c r="A164" s="42"/>
      <x:c r="B164" s="36"/>
      <x:c r="C164" s="8" t="str">
        <x:f>IF(B164="","",IFERROR(VLOOKUP(B164,'Nhan su'!$A$5:$C$54,2,FALSE),"Chưa có mã NV"))</x:f>
      </x:c>
      <x:c r="D164" s="8" t="str">
        <x:f>IF(B164="","",IFERROR(VLOOKUP(B164,'Nhan su'!$A$5:$C$54,3,FALSE),""))</x:f>
      </x:c>
      <x:c r="E164" s="36"/>
      <x:c r="F164" s="44"/>
      <x:c r="G164" s="44"/>
      <x:c r="H164" s="50"/>
      <x:c r="I164" s="46" t="str">
        <x:f>IF(OR(F164="",G164=""),"",MAX(0,ROUND(MOD(G164-F164,1)*24-IF(H164="",0,H164)/60,2)))</x:f>
      </x:c>
      <x:c r="J164" s="47"/>
      <x:c r="K164" s="47"/>
      <x:c r="L164" s="36"/>
      <x:c r="M164" s="36"/>
      <x:c r="N164" s="36"/>
      <x:c r="O164" s="8" t="str">
        <x:f>IF(A164="","",YEAR(A164)*100+MONTH(A164))</x:f>
      </x:c>
    </x:row>
    <x:row r="165">
      <x:c r="A165" s="42"/>
      <x:c r="B165" s="36"/>
      <x:c r="C165" s="8" t="str">
        <x:f>IF(B165="","",IFERROR(VLOOKUP(B165,'Nhan su'!$A$5:$C$54,2,FALSE),"Chưa có mã NV"))</x:f>
      </x:c>
      <x:c r="D165" s="8" t="str">
        <x:f>IF(B165="","",IFERROR(VLOOKUP(B165,'Nhan su'!$A$5:$C$54,3,FALSE),""))</x:f>
      </x:c>
      <x:c r="E165" s="36"/>
      <x:c r="F165" s="44"/>
      <x:c r="G165" s="44"/>
      <x:c r="H165" s="50"/>
      <x:c r="I165" s="46" t="str">
        <x:f>IF(OR(F165="",G165=""),"",MAX(0,ROUND(MOD(G165-F165,1)*24-IF(H165="",0,H165)/60,2)))</x:f>
      </x:c>
      <x:c r="J165" s="47"/>
      <x:c r="K165" s="47"/>
      <x:c r="L165" s="36"/>
      <x:c r="M165" s="36"/>
      <x:c r="N165" s="36"/>
      <x:c r="O165" s="8" t="str">
        <x:f>IF(A165="","",YEAR(A165)*100+MONTH(A165))</x:f>
      </x:c>
    </x:row>
    <x:row r="166">
      <x:c r="A166" s="42"/>
      <x:c r="B166" s="36"/>
      <x:c r="C166" s="8" t="str">
        <x:f>IF(B166="","",IFERROR(VLOOKUP(B166,'Nhan su'!$A$5:$C$54,2,FALSE),"Chưa có mã NV"))</x:f>
      </x:c>
      <x:c r="D166" s="8" t="str">
        <x:f>IF(B166="","",IFERROR(VLOOKUP(B166,'Nhan su'!$A$5:$C$54,3,FALSE),""))</x:f>
      </x:c>
      <x:c r="E166" s="36"/>
      <x:c r="F166" s="44"/>
      <x:c r="G166" s="44"/>
      <x:c r="H166" s="50"/>
      <x:c r="I166" s="46" t="str">
        <x:f>IF(OR(F166="",G166=""),"",MAX(0,ROUND(MOD(G166-F166,1)*24-IF(H166="",0,H166)/60,2)))</x:f>
      </x:c>
      <x:c r="J166" s="47"/>
      <x:c r="K166" s="47"/>
      <x:c r="L166" s="36"/>
      <x:c r="M166" s="36"/>
      <x:c r="N166" s="36"/>
      <x:c r="O166" s="8" t="str">
        <x:f>IF(A166="","",YEAR(A166)*100+MONTH(A166))</x:f>
      </x:c>
    </x:row>
    <x:row r="167">
      <x:c r="A167" s="42"/>
      <x:c r="B167" s="36"/>
      <x:c r="C167" s="8" t="str">
        <x:f>IF(B167="","",IFERROR(VLOOKUP(B167,'Nhan su'!$A$5:$C$54,2,FALSE),"Chưa có mã NV"))</x:f>
      </x:c>
      <x:c r="D167" s="8" t="str">
        <x:f>IF(B167="","",IFERROR(VLOOKUP(B167,'Nhan su'!$A$5:$C$54,3,FALSE),""))</x:f>
      </x:c>
      <x:c r="E167" s="36"/>
      <x:c r="F167" s="44"/>
      <x:c r="G167" s="44"/>
      <x:c r="H167" s="50"/>
      <x:c r="I167" s="46" t="str">
        <x:f>IF(OR(F167="",G167=""),"",MAX(0,ROUND(MOD(G167-F167,1)*24-IF(H167="",0,H167)/60,2)))</x:f>
      </x:c>
      <x:c r="J167" s="47"/>
      <x:c r="K167" s="47"/>
      <x:c r="L167" s="36"/>
      <x:c r="M167" s="36"/>
      <x:c r="N167" s="36"/>
      <x:c r="O167" s="8" t="str">
        <x:f>IF(A167="","",YEAR(A167)*100+MONTH(A167))</x:f>
      </x:c>
    </x:row>
    <x:row r="168">
      <x:c r="A168" s="42"/>
      <x:c r="B168" s="36"/>
      <x:c r="C168" s="8" t="str">
        <x:f>IF(B168="","",IFERROR(VLOOKUP(B168,'Nhan su'!$A$5:$C$54,2,FALSE),"Chưa có mã NV"))</x:f>
      </x:c>
      <x:c r="D168" s="8" t="str">
        <x:f>IF(B168="","",IFERROR(VLOOKUP(B168,'Nhan su'!$A$5:$C$54,3,FALSE),""))</x:f>
      </x:c>
      <x:c r="E168" s="36"/>
      <x:c r="F168" s="44"/>
      <x:c r="G168" s="44"/>
      <x:c r="H168" s="50"/>
      <x:c r="I168" s="46" t="str">
        <x:f>IF(OR(F168="",G168=""),"",MAX(0,ROUND(MOD(G168-F168,1)*24-IF(H168="",0,H168)/60,2)))</x:f>
      </x:c>
      <x:c r="J168" s="47"/>
      <x:c r="K168" s="47"/>
      <x:c r="L168" s="36"/>
      <x:c r="M168" s="36"/>
      <x:c r="N168" s="36"/>
      <x:c r="O168" s="8" t="str">
        <x:f>IF(A168="","",YEAR(A168)*100+MONTH(A168))</x:f>
      </x:c>
    </x:row>
    <x:row r="169">
      <x:c r="A169" s="42"/>
      <x:c r="B169" s="36"/>
      <x:c r="C169" s="8" t="str">
        <x:f>IF(B169="","",IFERROR(VLOOKUP(B169,'Nhan su'!$A$5:$C$54,2,FALSE),"Chưa có mã NV"))</x:f>
      </x:c>
      <x:c r="D169" s="8" t="str">
        <x:f>IF(B169="","",IFERROR(VLOOKUP(B169,'Nhan su'!$A$5:$C$54,3,FALSE),""))</x:f>
      </x:c>
      <x:c r="E169" s="36"/>
      <x:c r="F169" s="44"/>
      <x:c r="G169" s="44"/>
      <x:c r="H169" s="50"/>
      <x:c r="I169" s="46" t="str">
        <x:f>IF(OR(F169="",G169=""),"",MAX(0,ROUND(MOD(G169-F169,1)*24-IF(H169="",0,H169)/60,2)))</x:f>
      </x:c>
      <x:c r="J169" s="47"/>
      <x:c r="K169" s="47"/>
      <x:c r="L169" s="36"/>
      <x:c r="M169" s="36"/>
      <x:c r="N169" s="36"/>
      <x:c r="O169" s="8" t="str">
        <x:f>IF(A169="","",YEAR(A169)*100+MONTH(A169))</x:f>
      </x:c>
    </x:row>
    <x:row r="170">
      <x:c r="A170" s="42"/>
      <x:c r="B170" s="36"/>
      <x:c r="C170" s="8" t="str">
        <x:f>IF(B170="","",IFERROR(VLOOKUP(B170,'Nhan su'!$A$5:$C$54,2,FALSE),"Chưa có mã NV"))</x:f>
      </x:c>
      <x:c r="D170" s="8" t="str">
        <x:f>IF(B170="","",IFERROR(VLOOKUP(B170,'Nhan su'!$A$5:$C$54,3,FALSE),""))</x:f>
      </x:c>
      <x:c r="E170" s="36"/>
      <x:c r="F170" s="44"/>
      <x:c r="G170" s="44"/>
      <x:c r="H170" s="50"/>
      <x:c r="I170" s="46" t="str">
        <x:f>IF(OR(F170="",G170=""),"",MAX(0,ROUND(MOD(G170-F170,1)*24-IF(H170="",0,H170)/60,2)))</x:f>
      </x:c>
      <x:c r="J170" s="47"/>
      <x:c r="K170" s="47"/>
      <x:c r="L170" s="36"/>
      <x:c r="M170" s="36"/>
      <x:c r="N170" s="36"/>
      <x:c r="O170" s="8" t="str">
        <x:f>IF(A170="","",YEAR(A170)*100+MONTH(A170))</x:f>
      </x:c>
    </x:row>
    <x:row r="171">
      <x:c r="A171" s="42"/>
      <x:c r="B171" s="36"/>
      <x:c r="C171" s="8" t="str">
        <x:f>IF(B171="","",IFERROR(VLOOKUP(B171,'Nhan su'!$A$5:$C$54,2,FALSE),"Chưa có mã NV"))</x:f>
      </x:c>
      <x:c r="D171" s="8" t="str">
        <x:f>IF(B171="","",IFERROR(VLOOKUP(B171,'Nhan su'!$A$5:$C$54,3,FALSE),""))</x:f>
      </x:c>
      <x:c r="E171" s="36"/>
      <x:c r="F171" s="44"/>
      <x:c r="G171" s="44"/>
      <x:c r="H171" s="50"/>
      <x:c r="I171" s="46" t="str">
        <x:f>IF(OR(F171="",G171=""),"",MAX(0,ROUND(MOD(G171-F171,1)*24-IF(H171="",0,H171)/60,2)))</x:f>
      </x:c>
      <x:c r="J171" s="47"/>
      <x:c r="K171" s="47"/>
      <x:c r="L171" s="36"/>
      <x:c r="M171" s="36"/>
      <x:c r="N171" s="36"/>
      <x:c r="O171" s="8" t="str">
        <x:f>IF(A171="","",YEAR(A171)*100+MONTH(A171))</x:f>
      </x:c>
    </x:row>
    <x:row r="172">
      <x:c r="A172" s="42"/>
      <x:c r="B172" s="36"/>
      <x:c r="C172" s="8" t="str">
        <x:f>IF(B172="","",IFERROR(VLOOKUP(B172,'Nhan su'!$A$5:$C$54,2,FALSE),"Chưa có mã NV"))</x:f>
      </x:c>
      <x:c r="D172" s="8" t="str">
        <x:f>IF(B172="","",IFERROR(VLOOKUP(B172,'Nhan su'!$A$5:$C$54,3,FALSE),""))</x:f>
      </x:c>
      <x:c r="E172" s="36"/>
      <x:c r="F172" s="44"/>
      <x:c r="G172" s="44"/>
      <x:c r="H172" s="50"/>
      <x:c r="I172" s="46" t="str">
        <x:f>IF(OR(F172="",G172=""),"",MAX(0,ROUND(MOD(G172-F172,1)*24-IF(H172="",0,H172)/60,2)))</x:f>
      </x:c>
      <x:c r="J172" s="47"/>
      <x:c r="K172" s="47"/>
      <x:c r="L172" s="36"/>
      <x:c r="M172" s="36"/>
      <x:c r="N172" s="36"/>
      <x:c r="O172" s="8" t="str">
        <x:f>IF(A172="","",YEAR(A172)*100+MONTH(A172))</x:f>
      </x:c>
    </x:row>
    <x:row r="173">
      <x:c r="A173" s="42"/>
      <x:c r="B173" s="36"/>
      <x:c r="C173" s="8" t="str">
        <x:f>IF(B173="","",IFERROR(VLOOKUP(B173,'Nhan su'!$A$5:$C$54,2,FALSE),"Chưa có mã NV"))</x:f>
      </x:c>
      <x:c r="D173" s="8" t="str">
        <x:f>IF(B173="","",IFERROR(VLOOKUP(B173,'Nhan su'!$A$5:$C$54,3,FALSE),""))</x:f>
      </x:c>
      <x:c r="E173" s="36"/>
      <x:c r="F173" s="44"/>
      <x:c r="G173" s="44"/>
      <x:c r="H173" s="50"/>
      <x:c r="I173" s="46" t="str">
        <x:f>IF(OR(F173="",G173=""),"",MAX(0,ROUND(MOD(G173-F173,1)*24-IF(H173="",0,H173)/60,2)))</x:f>
      </x:c>
      <x:c r="J173" s="47"/>
      <x:c r="K173" s="47"/>
      <x:c r="L173" s="36"/>
      <x:c r="M173" s="36"/>
      <x:c r="N173" s="36"/>
      <x:c r="O173" s="8" t="str">
        <x:f>IF(A173="","",YEAR(A173)*100+MONTH(A173))</x:f>
      </x:c>
    </x:row>
    <x:row r="174">
      <x:c r="A174" s="42"/>
      <x:c r="B174" s="36"/>
      <x:c r="C174" s="8" t="str">
        <x:f>IF(B174="","",IFERROR(VLOOKUP(B174,'Nhan su'!$A$5:$C$54,2,FALSE),"Chưa có mã NV"))</x:f>
      </x:c>
      <x:c r="D174" s="8" t="str">
        <x:f>IF(B174="","",IFERROR(VLOOKUP(B174,'Nhan su'!$A$5:$C$54,3,FALSE),""))</x:f>
      </x:c>
      <x:c r="E174" s="36"/>
      <x:c r="F174" s="44"/>
      <x:c r="G174" s="44"/>
      <x:c r="H174" s="50"/>
      <x:c r="I174" s="46" t="str">
        <x:f>IF(OR(F174="",G174=""),"",MAX(0,ROUND(MOD(G174-F174,1)*24-IF(H174="",0,H174)/60,2)))</x:f>
      </x:c>
      <x:c r="J174" s="47"/>
      <x:c r="K174" s="47"/>
      <x:c r="L174" s="36"/>
      <x:c r="M174" s="36"/>
      <x:c r="N174" s="36"/>
      <x:c r="O174" s="8" t="str">
        <x:f>IF(A174="","",YEAR(A174)*100+MONTH(A174))</x:f>
      </x:c>
    </x:row>
    <x:row r="175">
      <x:c r="A175" s="42"/>
      <x:c r="B175" s="36"/>
      <x:c r="C175" s="8" t="str">
        <x:f>IF(B175="","",IFERROR(VLOOKUP(B175,'Nhan su'!$A$5:$C$54,2,FALSE),"Chưa có mã NV"))</x:f>
      </x:c>
      <x:c r="D175" s="8" t="str">
        <x:f>IF(B175="","",IFERROR(VLOOKUP(B175,'Nhan su'!$A$5:$C$54,3,FALSE),""))</x:f>
      </x:c>
      <x:c r="E175" s="36"/>
      <x:c r="F175" s="44"/>
      <x:c r="G175" s="44"/>
      <x:c r="H175" s="50"/>
      <x:c r="I175" s="46" t="str">
        <x:f>IF(OR(F175="",G175=""),"",MAX(0,ROUND(MOD(G175-F175,1)*24-IF(H175="",0,H175)/60,2)))</x:f>
      </x:c>
      <x:c r="J175" s="47"/>
      <x:c r="K175" s="47"/>
      <x:c r="L175" s="36"/>
      <x:c r="M175" s="36"/>
      <x:c r="N175" s="36"/>
      <x:c r="O175" s="8" t="str">
        <x:f>IF(A175="","",YEAR(A175)*100+MONTH(A175))</x:f>
      </x:c>
    </x:row>
    <x:row r="176">
      <x:c r="A176" s="42"/>
      <x:c r="B176" s="36"/>
      <x:c r="C176" s="8" t="str">
        <x:f>IF(B176="","",IFERROR(VLOOKUP(B176,'Nhan su'!$A$5:$C$54,2,FALSE),"Chưa có mã NV"))</x:f>
      </x:c>
      <x:c r="D176" s="8" t="str">
        <x:f>IF(B176="","",IFERROR(VLOOKUP(B176,'Nhan su'!$A$5:$C$54,3,FALSE),""))</x:f>
      </x:c>
      <x:c r="E176" s="36"/>
      <x:c r="F176" s="44"/>
      <x:c r="G176" s="44"/>
      <x:c r="H176" s="50"/>
      <x:c r="I176" s="46" t="str">
        <x:f>IF(OR(F176="",G176=""),"",MAX(0,ROUND(MOD(G176-F176,1)*24-IF(H176="",0,H176)/60,2)))</x:f>
      </x:c>
      <x:c r="J176" s="47"/>
      <x:c r="K176" s="47"/>
      <x:c r="L176" s="36"/>
      <x:c r="M176" s="36"/>
      <x:c r="N176" s="36"/>
      <x:c r="O176" s="8" t="str">
        <x:f>IF(A176="","",YEAR(A176)*100+MONTH(A176))</x:f>
      </x:c>
    </x:row>
    <x:row r="177">
      <x:c r="A177" s="42"/>
      <x:c r="B177" s="36"/>
      <x:c r="C177" s="8" t="str">
        <x:f>IF(B177="","",IFERROR(VLOOKUP(B177,'Nhan su'!$A$5:$C$54,2,FALSE),"Chưa có mã NV"))</x:f>
      </x:c>
      <x:c r="D177" s="8" t="str">
        <x:f>IF(B177="","",IFERROR(VLOOKUP(B177,'Nhan su'!$A$5:$C$54,3,FALSE),""))</x:f>
      </x:c>
      <x:c r="E177" s="36"/>
      <x:c r="F177" s="44"/>
      <x:c r="G177" s="44"/>
      <x:c r="H177" s="50"/>
      <x:c r="I177" s="46" t="str">
        <x:f>IF(OR(F177="",G177=""),"",MAX(0,ROUND(MOD(G177-F177,1)*24-IF(H177="",0,H177)/60,2)))</x:f>
      </x:c>
      <x:c r="J177" s="47"/>
      <x:c r="K177" s="47"/>
      <x:c r="L177" s="36"/>
      <x:c r="M177" s="36"/>
      <x:c r="N177" s="36"/>
      <x:c r="O177" s="8" t="str">
        <x:f>IF(A177="","",YEAR(A177)*100+MONTH(A177))</x:f>
      </x:c>
    </x:row>
    <x:row r="178">
      <x:c r="A178" s="42"/>
      <x:c r="B178" s="36"/>
      <x:c r="C178" s="8" t="str">
        <x:f>IF(B178="","",IFERROR(VLOOKUP(B178,'Nhan su'!$A$5:$C$54,2,FALSE),"Chưa có mã NV"))</x:f>
      </x:c>
      <x:c r="D178" s="8" t="str">
        <x:f>IF(B178="","",IFERROR(VLOOKUP(B178,'Nhan su'!$A$5:$C$54,3,FALSE),""))</x:f>
      </x:c>
      <x:c r="E178" s="36"/>
      <x:c r="F178" s="44"/>
      <x:c r="G178" s="44"/>
      <x:c r="H178" s="50"/>
      <x:c r="I178" s="46" t="str">
        <x:f>IF(OR(F178="",G178=""),"",MAX(0,ROUND(MOD(G178-F178,1)*24-IF(H178="",0,H178)/60,2)))</x:f>
      </x:c>
      <x:c r="J178" s="47"/>
      <x:c r="K178" s="47"/>
      <x:c r="L178" s="36"/>
      <x:c r="M178" s="36"/>
      <x:c r="N178" s="36"/>
      <x:c r="O178" s="8" t="str">
        <x:f>IF(A178="","",YEAR(A178)*100+MONTH(A178))</x:f>
      </x:c>
    </x:row>
    <x:row r="179">
      <x:c r="A179" s="42"/>
      <x:c r="B179" s="36"/>
      <x:c r="C179" s="8" t="str">
        <x:f>IF(B179="","",IFERROR(VLOOKUP(B179,'Nhan su'!$A$5:$C$54,2,FALSE),"Chưa có mã NV"))</x:f>
      </x:c>
      <x:c r="D179" s="8" t="str">
        <x:f>IF(B179="","",IFERROR(VLOOKUP(B179,'Nhan su'!$A$5:$C$54,3,FALSE),""))</x:f>
      </x:c>
      <x:c r="E179" s="36"/>
      <x:c r="F179" s="44"/>
      <x:c r="G179" s="44"/>
      <x:c r="H179" s="50"/>
      <x:c r="I179" s="46" t="str">
        <x:f>IF(OR(F179="",G179=""),"",MAX(0,ROUND(MOD(G179-F179,1)*24-IF(H179="",0,H179)/60,2)))</x:f>
      </x:c>
      <x:c r="J179" s="47"/>
      <x:c r="K179" s="47"/>
      <x:c r="L179" s="36"/>
      <x:c r="M179" s="36"/>
      <x:c r="N179" s="36"/>
      <x:c r="O179" s="8" t="str">
        <x:f>IF(A179="","",YEAR(A179)*100+MONTH(A179))</x:f>
      </x:c>
    </x:row>
    <x:row r="180">
      <x:c r="A180" s="42"/>
      <x:c r="B180" s="36"/>
      <x:c r="C180" s="8" t="str">
        <x:f>IF(B180="","",IFERROR(VLOOKUP(B180,'Nhan su'!$A$5:$C$54,2,FALSE),"Chưa có mã NV"))</x:f>
      </x:c>
      <x:c r="D180" s="8" t="str">
        <x:f>IF(B180="","",IFERROR(VLOOKUP(B180,'Nhan su'!$A$5:$C$54,3,FALSE),""))</x:f>
      </x:c>
      <x:c r="E180" s="36"/>
      <x:c r="F180" s="44"/>
      <x:c r="G180" s="44"/>
      <x:c r="H180" s="50"/>
      <x:c r="I180" s="46" t="str">
        <x:f>IF(OR(F180="",G180=""),"",MAX(0,ROUND(MOD(G180-F180,1)*24-IF(H180="",0,H180)/60,2)))</x:f>
      </x:c>
      <x:c r="J180" s="47"/>
      <x:c r="K180" s="47"/>
      <x:c r="L180" s="36"/>
      <x:c r="M180" s="36"/>
      <x:c r="N180" s="36"/>
      <x:c r="O180" s="8" t="str">
        <x:f>IF(A180="","",YEAR(A180)*100+MONTH(A180))</x:f>
      </x:c>
    </x:row>
    <x:row r="181">
      <x:c r="A181" s="42"/>
      <x:c r="B181" s="36"/>
      <x:c r="C181" s="8" t="str">
        <x:f>IF(B181="","",IFERROR(VLOOKUP(B181,'Nhan su'!$A$5:$C$54,2,FALSE),"Chưa có mã NV"))</x:f>
      </x:c>
      <x:c r="D181" s="8" t="str">
        <x:f>IF(B181="","",IFERROR(VLOOKUP(B181,'Nhan su'!$A$5:$C$54,3,FALSE),""))</x:f>
      </x:c>
      <x:c r="E181" s="36"/>
      <x:c r="F181" s="44"/>
      <x:c r="G181" s="44"/>
      <x:c r="H181" s="50"/>
      <x:c r="I181" s="46" t="str">
        <x:f>IF(OR(F181="",G181=""),"",MAX(0,ROUND(MOD(G181-F181,1)*24-IF(H181="",0,H181)/60,2)))</x:f>
      </x:c>
      <x:c r="J181" s="47"/>
      <x:c r="K181" s="47"/>
      <x:c r="L181" s="36"/>
      <x:c r="M181" s="36"/>
      <x:c r="N181" s="36"/>
      <x:c r="O181" s="8" t="str">
        <x:f>IF(A181="","",YEAR(A181)*100+MONTH(A181))</x:f>
      </x:c>
    </x:row>
    <x:row r="182">
      <x:c r="A182" s="42"/>
      <x:c r="B182" s="36"/>
      <x:c r="C182" s="8" t="str">
        <x:f>IF(B182="","",IFERROR(VLOOKUP(B182,'Nhan su'!$A$5:$C$54,2,FALSE),"Chưa có mã NV"))</x:f>
      </x:c>
      <x:c r="D182" s="8" t="str">
        <x:f>IF(B182="","",IFERROR(VLOOKUP(B182,'Nhan su'!$A$5:$C$54,3,FALSE),""))</x:f>
      </x:c>
      <x:c r="E182" s="36"/>
      <x:c r="F182" s="44"/>
      <x:c r="G182" s="44"/>
      <x:c r="H182" s="50"/>
      <x:c r="I182" s="46" t="str">
        <x:f>IF(OR(F182="",G182=""),"",MAX(0,ROUND(MOD(G182-F182,1)*24-IF(H182="",0,H182)/60,2)))</x:f>
      </x:c>
      <x:c r="J182" s="47"/>
      <x:c r="K182" s="47"/>
      <x:c r="L182" s="36"/>
      <x:c r="M182" s="36"/>
      <x:c r="N182" s="36"/>
      <x:c r="O182" s="8" t="str">
        <x:f>IF(A182="","",YEAR(A182)*100+MONTH(A182))</x:f>
      </x:c>
    </x:row>
    <x:row r="183">
      <x:c r="A183" s="42"/>
      <x:c r="B183" s="36"/>
      <x:c r="C183" s="8" t="str">
        <x:f>IF(B183="","",IFERROR(VLOOKUP(B183,'Nhan su'!$A$5:$C$54,2,FALSE),"Chưa có mã NV"))</x:f>
      </x:c>
      <x:c r="D183" s="8" t="str">
        <x:f>IF(B183="","",IFERROR(VLOOKUP(B183,'Nhan su'!$A$5:$C$54,3,FALSE),""))</x:f>
      </x:c>
      <x:c r="E183" s="36"/>
      <x:c r="F183" s="44"/>
      <x:c r="G183" s="44"/>
      <x:c r="H183" s="50"/>
      <x:c r="I183" s="46" t="str">
        <x:f>IF(OR(F183="",G183=""),"",MAX(0,ROUND(MOD(G183-F183,1)*24-IF(H183="",0,H183)/60,2)))</x:f>
      </x:c>
      <x:c r="J183" s="47"/>
      <x:c r="K183" s="47"/>
      <x:c r="L183" s="36"/>
      <x:c r="M183" s="36"/>
      <x:c r="N183" s="36"/>
      <x:c r="O183" s="8" t="str">
        <x:f>IF(A183="","",YEAR(A183)*100+MONTH(A183))</x:f>
      </x:c>
    </x:row>
    <x:row r="184">
      <x:c r="A184" s="42"/>
      <x:c r="B184" s="36"/>
      <x:c r="C184" s="8" t="str">
        <x:f>IF(B184="","",IFERROR(VLOOKUP(B184,'Nhan su'!$A$5:$C$54,2,FALSE),"Chưa có mã NV"))</x:f>
      </x:c>
      <x:c r="D184" s="8" t="str">
        <x:f>IF(B184="","",IFERROR(VLOOKUP(B184,'Nhan su'!$A$5:$C$54,3,FALSE),""))</x:f>
      </x:c>
      <x:c r="E184" s="36"/>
      <x:c r="F184" s="44"/>
      <x:c r="G184" s="44"/>
      <x:c r="H184" s="50"/>
      <x:c r="I184" s="46" t="str">
        <x:f>IF(OR(F184="",G184=""),"",MAX(0,ROUND(MOD(G184-F184,1)*24-IF(H184="",0,H184)/60,2)))</x:f>
      </x:c>
      <x:c r="J184" s="47"/>
      <x:c r="K184" s="47"/>
      <x:c r="L184" s="36"/>
      <x:c r="M184" s="36"/>
      <x:c r="N184" s="36"/>
      <x:c r="O184" s="8" t="str">
        <x:f>IF(A184="","",YEAR(A184)*100+MONTH(A184))</x:f>
      </x:c>
    </x:row>
    <x:row r="185">
      <x:c r="A185" s="42"/>
      <x:c r="B185" s="36"/>
      <x:c r="C185" s="8" t="str">
        <x:f>IF(B185="","",IFERROR(VLOOKUP(B185,'Nhan su'!$A$5:$C$54,2,FALSE),"Chưa có mã NV"))</x:f>
      </x:c>
      <x:c r="D185" s="8" t="str">
        <x:f>IF(B185="","",IFERROR(VLOOKUP(B185,'Nhan su'!$A$5:$C$54,3,FALSE),""))</x:f>
      </x:c>
      <x:c r="E185" s="36"/>
      <x:c r="F185" s="44"/>
      <x:c r="G185" s="44"/>
      <x:c r="H185" s="50"/>
      <x:c r="I185" s="46" t="str">
        <x:f>IF(OR(F185="",G185=""),"",MAX(0,ROUND(MOD(G185-F185,1)*24-IF(H185="",0,H185)/60,2)))</x:f>
      </x:c>
      <x:c r="J185" s="47"/>
      <x:c r="K185" s="47"/>
      <x:c r="L185" s="36"/>
      <x:c r="M185" s="36"/>
      <x:c r="N185" s="36"/>
      <x:c r="O185" s="8" t="str">
        <x:f>IF(A185="","",YEAR(A185)*100+MONTH(A185))</x:f>
      </x:c>
    </x:row>
    <x:row r="186">
      <x:c r="A186" s="42"/>
      <x:c r="B186" s="36"/>
      <x:c r="C186" s="8" t="str">
        <x:f>IF(B186="","",IFERROR(VLOOKUP(B186,'Nhan su'!$A$5:$C$54,2,FALSE),"Chưa có mã NV"))</x:f>
      </x:c>
      <x:c r="D186" s="8" t="str">
        <x:f>IF(B186="","",IFERROR(VLOOKUP(B186,'Nhan su'!$A$5:$C$54,3,FALSE),""))</x:f>
      </x:c>
      <x:c r="E186" s="36"/>
      <x:c r="F186" s="44"/>
      <x:c r="G186" s="44"/>
      <x:c r="H186" s="50"/>
      <x:c r="I186" s="46" t="str">
        <x:f>IF(OR(F186="",G186=""),"",MAX(0,ROUND(MOD(G186-F186,1)*24-IF(H186="",0,H186)/60,2)))</x:f>
      </x:c>
      <x:c r="J186" s="47"/>
      <x:c r="K186" s="47"/>
      <x:c r="L186" s="36"/>
      <x:c r="M186" s="36"/>
      <x:c r="N186" s="36"/>
      <x:c r="O186" s="8" t="str">
        <x:f>IF(A186="","",YEAR(A186)*100+MONTH(A186))</x:f>
      </x:c>
    </x:row>
    <x:row r="187">
      <x:c r="A187" s="42"/>
      <x:c r="B187" s="36"/>
      <x:c r="C187" s="8" t="str">
        <x:f>IF(B187="","",IFERROR(VLOOKUP(B187,'Nhan su'!$A$5:$C$54,2,FALSE),"Chưa có mã NV"))</x:f>
      </x:c>
      <x:c r="D187" s="8" t="str">
        <x:f>IF(B187="","",IFERROR(VLOOKUP(B187,'Nhan su'!$A$5:$C$54,3,FALSE),""))</x:f>
      </x:c>
      <x:c r="E187" s="36"/>
      <x:c r="F187" s="44"/>
      <x:c r="G187" s="44"/>
      <x:c r="H187" s="50"/>
      <x:c r="I187" s="46" t="str">
        <x:f>IF(OR(F187="",G187=""),"",MAX(0,ROUND(MOD(G187-F187,1)*24-IF(H187="",0,H187)/60,2)))</x:f>
      </x:c>
      <x:c r="J187" s="47"/>
      <x:c r="K187" s="47"/>
      <x:c r="L187" s="36"/>
      <x:c r="M187" s="36"/>
      <x:c r="N187" s="36"/>
      <x:c r="O187" s="8" t="str">
        <x:f>IF(A187="","",YEAR(A187)*100+MONTH(A187))</x:f>
      </x:c>
    </x:row>
    <x:row r="188">
      <x:c r="A188" s="42"/>
      <x:c r="B188" s="36"/>
      <x:c r="C188" s="8" t="str">
        <x:f>IF(B188="","",IFERROR(VLOOKUP(B188,'Nhan su'!$A$5:$C$54,2,FALSE),"Chưa có mã NV"))</x:f>
      </x:c>
      <x:c r="D188" s="8" t="str">
        <x:f>IF(B188="","",IFERROR(VLOOKUP(B188,'Nhan su'!$A$5:$C$54,3,FALSE),""))</x:f>
      </x:c>
      <x:c r="E188" s="36"/>
      <x:c r="F188" s="44"/>
      <x:c r="G188" s="44"/>
      <x:c r="H188" s="50"/>
      <x:c r="I188" s="46" t="str">
        <x:f>IF(OR(F188="",G188=""),"",MAX(0,ROUND(MOD(G188-F188,1)*24-IF(H188="",0,H188)/60,2)))</x:f>
      </x:c>
      <x:c r="J188" s="47"/>
      <x:c r="K188" s="47"/>
      <x:c r="L188" s="36"/>
      <x:c r="M188" s="36"/>
      <x:c r="N188" s="36"/>
      <x:c r="O188" s="8" t="str">
        <x:f>IF(A188="","",YEAR(A188)*100+MONTH(A188))</x:f>
      </x:c>
    </x:row>
    <x:row r="189">
      <x:c r="A189" s="42"/>
      <x:c r="B189" s="36"/>
      <x:c r="C189" s="8" t="str">
        <x:f>IF(B189="","",IFERROR(VLOOKUP(B189,'Nhan su'!$A$5:$C$54,2,FALSE),"Chưa có mã NV"))</x:f>
      </x:c>
      <x:c r="D189" s="8" t="str">
        <x:f>IF(B189="","",IFERROR(VLOOKUP(B189,'Nhan su'!$A$5:$C$54,3,FALSE),""))</x:f>
      </x:c>
      <x:c r="E189" s="36"/>
      <x:c r="F189" s="44"/>
      <x:c r="G189" s="44"/>
      <x:c r="H189" s="50"/>
      <x:c r="I189" s="46" t="str">
        <x:f>IF(OR(F189="",G189=""),"",MAX(0,ROUND(MOD(G189-F189,1)*24-IF(H189="",0,H189)/60,2)))</x:f>
      </x:c>
      <x:c r="J189" s="47"/>
      <x:c r="K189" s="47"/>
      <x:c r="L189" s="36"/>
      <x:c r="M189" s="36"/>
      <x:c r="N189" s="36"/>
      <x:c r="O189" s="8" t="str">
        <x:f>IF(A189="","",YEAR(A189)*100+MONTH(A189))</x:f>
      </x:c>
    </x:row>
    <x:row r="190">
      <x:c r="A190" s="42"/>
      <x:c r="B190" s="36"/>
      <x:c r="C190" s="8" t="str">
        <x:f>IF(B190="","",IFERROR(VLOOKUP(B190,'Nhan su'!$A$5:$C$54,2,FALSE),"Chưa có mã NV"))</x:f>
      </x:c>
      <x:c r="D190" s="8" t="str">
        <x:f>IF(B190="","",IFERROR(VLOOKUP(B190,'Nhan su'!$A$5:$C$54,3,FALSE),""))</x:f>
      </x:c>
      <x:c r="E190" s="36"/>
      <x:c r="F190" s="44"/>
      <x:c r="G190" s="44"/>
      <x:c r="H190" s="50"/>
      <x:c r="I190" s="46" t="str">
        <x:f>IF(OR(F190="",G190=""),"",MAX(0,ROUND(MOD(G190-F190,1)*24-IF(H190="",0,H190)/60,2)))</x:f>
      </x:c>
      <x:c r="J190" s="47"/>
      <x:c r="K190" s="47"/>
      <x:c r="L190" s="36"/>
      <x:c r="M190" s="36"/>
      <x:c r="N190" s="36"/>
      <x:c r="O190" s="8" t="str">
        <x:f>IF(A190="","",YEAR(A190)*100+MONTH(A190))</x:f>
      </x:c>
    </x:row>
    <x:row r="191">
      <x:c r="A191" s="42"/>
      <x:c r="B191" s="36"/>
      <x:c r="C191" s="8" t="str">
        <x:f>IF(B191="","",IFERROR(VLOOKUP(B191,'Nhan su'!$A$5:$C$54,2,FALSE),"Chưa có mã NV"))</x:f>
      </x:c>
      <x:c r="D191" s="8" t="str">
        <x:f>IF(B191="","",IFERROR(VLOOKUP(B191,'Nhan su'!$A$5:$C$54,3,FALSE),""))</x:f>
      </x:c>
      <x:c r="E191" s="36"/>
      <x:c r="F191" s="44"/>
      <x:c r="G191" s="44"/>
      <x:c r="H191" s="50"/>
      <x:c r="I191" s="46" t="str">
        <x:f>IF(OR(F191="",G191=""),"",MAX(0,ROUND(MOD(G191-F191,1)*24-IF(H191="",0,H191)/60,2)))</x:f>
      </x:c>
      <x:c r="J191" s="47"/>
      <x:c r="K191" s="47"/>
      <x:c r="L191" s="36"/>
      <x:c r="M191" s="36"/>
      <x:c r="N191" s="36"/>
      <x:c r="O191" s="8" t="str">
        <x:f>IF(A191="","",YEAR(A191)*100+MONTH(A191))</x:f>
      </x:c>
    </x:row>
    <x:row r="192">
      <x:c r="A192" s="42"/>
      <x:c r="B192" s="36"/>
      <x:c r="C192" s="8" t="str">
        <x:f>IF(B192="","",IFERROR(VLOOKUP(B192,'Nhan su'!$A$5:$C$54,2,FALSE),"Chưa có mã NV"))</x:f>
      </x:c>
      <x:c r="D192" s="8" t="str">
        <x:f>IF(B192="","",IFERROR(VLOOKUP(B192,'Nhan su'!$A$5:$C$54,3,FALSE),""))</x:f>
      </x:c>
      <x:c r="E192" s="36"/>
      <x:c r="F192" s="44"/>
      <x:c r="G192" s="44"/>
      <x:c r="H192" s="50"/>
      <x:c r="I192" s="46" t="str">
        <x:f>IF(OR(F192="",G192=""),"",MAX(0,ROUND(MOD(G192-F192,1)*24-IF(H192="",0,H192)/60,2)))</x:f>
      </x:c>
      <x:c r="J192" s="47"/>
      <x:c r="K192" s="47"/>
      <x:c r="L192" s="36"/>
      <x:c r="M192" s="36"/>
      <x:c r="N192" s="36"/>
      <x:c r="O192" s="8" t="str">
        <x:f>IF(A192="","",YEAR(A192)*100+MONTH(A192))</x:f>
      </x:c>
    </x:row>
    <x:row r="193">
      <x:c r="A193" s="42"/>
      <x:c r="B193" s="36"/>
      <x:c r="C193" s="8" t="str">
        <x:f>IF(B193="","",IFERROR(VLOOKUP(B193,'Nhan su'!$A$5:$C$54,2,FALSE),"Chưa có mã NV"))</x:f>
      </x:c>
      <x:c r="D193" s="8" t="str">
        <x:f>IF(B193="","",IFERROR(VLOOKUP(B193,'Nhan su'!$A$5:$C$54,3,FALSE),""))</x:f>
      </x:c>
      <x:c r="E193" s="36"/>
      <x:c r="F193" s="44"/>
      <x:c r="G193" s="44"/>
      <x:c r="H193" s="50"/>
      <x:c r="I193" s="46" t="str">
        <x:f>IF(OR(F193="",G193=""),"",MAX(0,ROUND(MOD(G193-F193,1)*24-IF(H193="",0,H193)/60,2)))</x:f>
      </x:c>
      <x:c r="J193" s="47"/>
      <x:c r="K193" s="47"/>
      <x:c r="L193" s="36"/>
      <x:c r="M193" s="36"/>
      <x:c r="N193" s="36"/>
      <x:c r="O193" s="8" t="str">
        <x:f>IF(A193="","",YEAR(A193)*100+MONTH(A193))</x:f>
      </x:c>
    </x:row>
    <x:row r="194">
      <x:c r="A194" s="42"/>
      <x:c r="B194" s="36"/>
      <x:c r="C194" s="8" t="str">
        <x:f>IF(B194="","",IFERROR(VLOOKUP(B194,'Nhan su'!$A$5:$C$54,2,FALSE),"Chưa có mã NV"))</x:f>
      </x:c>
      <x:c r="D194" s="8" t="str">
        <x:f>IF(B194="","",IFERROR(VLOOKUP(B194,'Nhan su'!$A$5:$C$54,3,FALSE),""))</x:f>
      </x:c>
      <x:c r="E194" s="36"/>
      <x:c r="F194" s="44"/>
      <x:c r="G194" s="44"/>
      <x:c r="H194" s="50"/>
      <x:c r="I194" s="46" t="str">
        <x:f>IF(OR(F194="",G194=""),"",MAX(0,ROUND(MOD(G194-F194,1)*24-IF(H194="",0,H194)/60,2)))</x:f>
      </x:c>
      <x:c r="J194" s="47"/>
      <x:c r="K194" s="47"/>
      <x:c r="L194" s="36"/>
      <x:c r="M194" s="36"/>
      <x:c r="N194" s="36"/>
      <x:c r="O194" s="8" t="str">
        <x:f>IF(A194="","",YEAR(A194)*100+MONTH(A194))</x:f>
      </x:c>
    </x:row>
    <x:row r="195">
      <x:c r="A195" s="42"/>
      <x:c r="B195" s="36"/>
      <x:c r="C195" s="8" t="str">
        <x:f>IF(B195="","",IFERROR(VLOOKUP(B195,'Nhan su'!$A$5:$C$54,2,FALSE),"Chưa có mã NV"))</x:f>
      </x:c>
      <x:c r="D195" s="8" t="str">
        <x:f>IF(B195="","",IFERROR(VLOOKUP(B195,'Nhan su'!$A$5:$C$54,3,FALSE),""))</x:f>
      </x:c>
      <x:c r="E195" s="36"/>
      <x:c r="F195" s="44"/>
      <x:c r="G195" s="44"/>
      <x:c r="H195" s="50"/>
      <x:c r="I195" s="46" t="str">
        <x:f>IF(OR(F195="",G195=""),"",MAX(0,ROUND(MOD(G195-F195,1)*24-IF(H195="",0,H195)/60,2)))</x:f>
      </x:c>
      <x:c r="J195" s="47"/>
      <x:c r="K195" s="47"/>
      <x:c r="L195" s="36"/>
      <x:c r="M195" s="36"/>
      <x:c r="N195" s="36"/>
      <x:c r="O195" s="8" t="str">
        <x:f>IF(A195="","",YEAR(A195)*100+MONTH(A195))</x:f>
      </x:c>
    </x:row>
    <x:row r="196">
      <x:c r="A196" s="42"/>
      <x:c r="B196" s="36"/>
      <x:c r="C196" s="8" t="str">
        <x:f>IF(B196="","",IFERROR(VLOOKUP(B196,'Nhan su'!$A$5:$C$54,2,FALSE),"Chưa có mã NV"))</x:f>
      </x:c>
      <x:c r="D196" s="8" t="str">
        <x:f>IF(B196="","",IFERROR(VLOOKUP(B196,'Nhan su'!$A$5:$C$54,3,FALSE),""))</x:f>
      </x:c>
      <x:c r="E196" s="36"/>
      <x:c r="F196" s="44"/>
      <x:c r="G196" s="44"/>
      <x:c r="H196" s="50"/>
      <x:c r="I196" s="46" t="str">
        <x:f>IF(OR(F196="",G196=""),"",MAX(0,ROUND(MOD(G196-F196,1)*24-IF(H196="",0,H196)/60,2)))</x:f>
      </x:c>
      <x:c r="J196" s="47"/>
      <x:c r="K196" s="47"/>
      <x:c r="L196" s="36"/>
      <x:c r="M196" s="36"/>
      <x:c r="N196" s="36"/>
      <x:c r="O196" s="8" t="str">
        <x:f>IF(A196="","",YEAR(A196)*100+MONTH(A196))</x:f>
      </x:c>
    </x:row>
    <x:row r="197">
      <x:c r="A197" s="42"/>
      <x:c r="B197" s="36"/>
      <x:c r="C197" s="8" t="str">
        <x:f>IF(B197="","",IFERROR(VLOOKUP(B197,'Nhan su'!$A$5:$C$54,2,FALSE),"Chưa có mã NV"))</x:f>
      </x:c>
      <x:c r="D197" s="8" t="str">
        <x:f>IF(B197="","",IFERROR(VLOOKUP(B197,'Nhan su'!$A$5:$C$54,3,FALSE),""))</x:f>
      </x:c>
      <x:c r="E197" s="36"/>
      <x:c r="F197" s="44"/>
      <x:c r="G197" s="44"/>
      <x:c r="H197" s="50"/>
      <x:c r="I197" s="46" t="str">
        <x:f>IF(OR(F197="",G197=""),"",MAX(0,ROUND(MOD(G197-F197,1)*24-IF(H197="",0,H197)/60,2)))</x:f>
      </x:c>
      <x:c r="J197" s="47"/>
      <x:c r="K197" s="47"/>
      <x:c r="L197" s="36"/>
      <x:c r="M197" s="36"/>
      <x:c r="N197" s="36"/>
      <x:c r="O197" s="8" t="str">
        <x:f>IF(A197="","",YEAR(A197)*100+MONTH(A197))</x:f>
      </x:c>
    </x:row>
    <x:row r="198">
      <x:c r="A198" s="42"/>
      <x:c r="B198" s="36"/>
      <x:c r="C198" s="8" t="str">
        <x:f>IF(B198="","",IFERROR(VLOOKUP(B198,'Nhan su'!$A$5:$C$54,2,FALSE),"Chưa có mã NV"))</x:f>
      </x:c>
      <x:c r="D198" s="8" t="str">
        <x:f>IF(B198="","",IFERROR(VLOOKUP(B198,'Nhan su'!$A$5:$C$54,3,FALSE),""))</x:f>
      </x:c>
      <x:c r="E198" s="36"/>
      <x:c r="F198" s="44"/>
      <x:c r="G198" s="44"/>
      <x:c r="H198" s="50"/>
      <x:c r="I198" s="46" t="str">
        <x:f>IF(OR(F198="",G198=""),"",MAX(0,ROUND(MOD(G198-F198,1)*24-IF(H198="",0,H198)/60,2)))</x:f>
      </x:c>
      <x:c r="J198" s="47"/>
      <x:c r="K198" s="47"/>
      <x:c r="L198" s="36"/>
      <x:c r="M198" s="36"/>
      <x:c r="N198" s="36"/>
      <x:c r="O198" s="8" t="str">
        <x:f>IF(A198="","",YEAR(A198)*100+MONTH(A198))</x:f>
      </x:c>
    </x:row>
    <x:row r="199">
      <x:c r="A199" s="42"/>
      <x:c r="B199" s="36"/>
      <x:c r="C199" s="8" t="str">
        <x:f>IF(B199="","",IFERROR(VLOOKUP(B199,'Nhan su'!$A$5:$C$54,2,FALSE),"Chưa có mã NV"))</x:f>
      </x:c>
      <x:c r="D199" s="8" t="str">
        <x:f>IF(B199="","",IFERROR(VLOOKUP(B199,'Nhan su'!$A$5:$C$54,3,FALSE),""))</x:f>
      </x:c>
      <x:c r="E199" s="36"/>
      <x:c r="F199" s="44"/>
      <x:c r="G199" s="44"/>
      <x:c r="H199" s="50"/>
      <x:c r="I199" s="46" t="str">
        <x:f>IF(OR(F199="",G199=""),"",MAX(0,ROUND(MOD(G199-F199,1)*24-IF(H199="",0,H199)/60,2)))</x:f>
      </x:c>
      <x:c r="J199" s="47"/>
      <x:c r="K199" s="47"/>
      <x:c r="L199" s="36"/>
      <x:c r="M199" s="36"/>
      <x:c r="N199" s="36"/>
      <x:c r="O199" s="8" t="str">
        <x:f>IF(A199="","",YEAR(A199)*100+MONTH(A199))</x:f>
      </x:c>
    </x:row>
    <x:row r="200">
      <x:c r="A200" s="42"/>
      <x:c r="B200" s="36"/>
      <x:c r="C200" s="8" t="str">
        <x:f>IF(B200="","",IFERROR(VLOOKUP(B200,'Nhan su'!$A$5:$C$54,2,FALSE),"Chưa có mã NV"))</x:f>
      </x:c>
      <x:c r="D200" s="8" t="str">
        <x:f>IF(B200="","",IFERROR(VLOOKUP(B200,'Nhan su'!$A$5:$C$54,3,FALSE),""))</x:f>
      </x:c>
      <x:c r="E200" s="36"/>
      <x:c r="F200" s="44"/>
      <x:c r="G200" s="44"/>
      <x:c r="H200" s="50"/>
      <x:c r="I200" s="46" t="str">
        <x:f>IF(OR(F200="",G200=""),"",MAX(0,ROUND(MOD(G200-F200,1)*24-IF(H200="",0,H200)/60,2)))</x:f>
      </x:c>
      <x:c r="J200" s="47"/>
      <x:c r="K200" s="47"/>
      <x:c r="L200" s="36"/>
      <x:c r="M200" s="36"/>
      <x:c r="N200" s="36"/>
      <x:c r="O200" s="8" t="str">
        <x:f>IF(A200="","",YEAR(A200)*100+MONTH(A200))</x:f>
      </x:c>
    </x:row>
    <x:row r="201">
      <x:c r="A201" s="42"/>
      <x:c r="B201" s="36"/>
      <x:c r="C201" s="8" t="str">
        <x:f>IF(B201="","",IFERROR(VLOOKUP(B201,'Nhan su'!$A$5:$C$54,2,FALSE),"Chưa có mã NV"))</x:f>
      </x:c>
      <x:c r="D201" s="8" t="str">
        <x:f>IF(B201="","",IFERROR(VLOOKUP(B201,'Nhan su'!$A$5:$C$54,3,FALSE),""))</x:f>
      </x:c>
      <x:c r="E201" s="36"/>
      <x:c r="F201" s="44"/>
      <x:c r="G201" s="44"/>
      <x:c r="H201" s="50"/>
      <x:c r="I201" s="46" t="str">
        <x:f>IF(OR(F201="",G201=""),"",MAX(0,ROUND(MOD(G201-F201,1)*24-IF(H201="",0,H201)/60,2)))</x:f>
      </x:c>
      <x:c r="J201" s="47"/>
      <x:c r="K201" s="47"/>
      <x:c r="L201" s="36"/>
      <x:c r="M201" s="36"/>
      <x:c r="N201" s="36"/>
      <x:c r="O201" s="8" t="str">
        <x:f>IF(A201="","",YEAR(A201)*100+MONTH(A201))</x:f>
      </x:c>
    </x:row>
    <x:row r="202">
      <x:c r="A202" s="42"/>
      <x:c r="B202" s="36"/>
      <x:c r="C202" s="8" t="str">
        <x:f>IF(B202="","",IFERROR(VLOOKUP(B202,'Nhan su'!$A$5:$C$54,2,FALSE),"Chưa có mã NV"))</x:f>
      </x:c>
      <x:c r="D202" s="8" t="str">
        <x:f>IF(B202="","",IFERROR(VLOOKUP(B202,'Nhan su'!$A$5:$C$54,3,FALSE),""))</x:f>
      </x:c>
      <x:c r="E202" s="36"/>
      <x:c r="F202" s="44"/>
      <x:c r="G202" s="44"/>
      <x:c r="H202" s="50"/>
      <x:c r="I202" s="46" t="str">
        <x:f>IF(OR(F202="",G202=""),"",MAX(0,ROUND(MOD(G202-F202,1)*24-IF(H202="",0,H202)/60,2)))</x:f>
      </x:c>
      <x:c r="J202" s="47"/>
      <x:c r="K202" s="47"/>
      <x:c r="L202" s="36"/>
      <x:c r="M202" s="36"/>
      <x:c r="N202" s="36"/>
      <x:c r="O202" s="8" t="str">
        <x:f>IF(A202="","",YEAR(A202)*100+MONTH(A202))</x:f>
      </x:c>
    </x:row>
    <x:row r="203">
      <x:c r="A203" s="42"/>
      <x:c r="B203" s="36"/>
      <x:c r="C203" s="8" t="str">
        <x:f>IF(B203="","",IFERROR(VLOOKUP(B203,'Nhan su'!$A$5:$C$54,2,FALSE),"Chưa có mã NV"))</x:f>
      </x:c>
      <x:c r="D203" s="8" t="str">
        <x:f>IF(B203="","",IFERROR(VLOOKUP(B203,'Nhan su'!$A$5:$C$54,3,FALSE),""))</x:f>
      </x:c>
      <x:c r="E203" s="36"/>
      <x:c r="F203" s="44"/>
      <x:c r="G203" s="44"/>
      <x:c r="H203" s="50"/>
      <x:c r="I203" s="46" t="str">
        <x:f>IF(OR(F203="",G203=""),"",MAX(0,ROUND(MOD(G203-F203,1)*24-IF(H203="",0,H203)/60,2)))</x:f>
      </x:c>
      <x:c r="J203" s="47"/>
      <x:c r="K203" s="47"/>
      <x:c r="L203" s="36"/>
      <x:c r="M203" s="36"/>
      <x:c r="N203" s="36"/>
      <x:c r="O203" s="8" t="str">
        <x:f>IF(A203="","",YEAR(A203)*100+MONTH(A203))</x:f>
      </x:c>
    </x:row>
    <x:row r="204">
      <x:c r="A204" s="42"/>
      <x:c r="B204" s="36"/>
      <x:c r="C204" s="8" t="str">
        <x:f>IF(B204="","",IFERROR(VLOOKUP(B204,'Nhan su'!$A$5:$C$54,2,FALSE),"Chưa có mã NV"))</x:f>
      </x:c>
      <x:c r="D204" s="8" t="str">
        <x:f>IF(B204="","",IFERROR(VLOOKUP(B204,'Nhan su'!$A$5:$C$54,3,FALSE),""))</x:f>
      </x:c>
      <x:c r="E204" s="36"/>
      <x:c r="F204" s="44"/>
      <x:c r="G204" s="44"/>
      <x:c r="H204" s="50"/>
      <x:c r="I204" s="46" t="str">
        <x:f>IF(OR(F204="",G204=""),"",MAX(0,ROUND(MOD(G204-F204,1)*24-IF(H204="",0,H204)/60,2)))</x:f>
      </x:c>
      <x:c r="J204" s="47"/>
      <x:c r="K204" s="47"/>
      <x:c r="L204" s="36"/>
      <x:c r="M204" s="36"/>
      <x:c r="N204" s="36"/>
      <x:c r="O204" s="8" t="str">
        <x:f>IF(A204="","",YEAR(A204)*100+MONTH(A204))</x:f>
      </x:c>
    </x:row>
    <x:row r="205">
      <x:c r="A205" s="42"/>
      <x:c r="B205" s="36"/>
      <x:c r="C205" s="8" t="str">
        <x:f>IF(B205="","",IFERROR(VLOOKUP(B205,'Nhan su'!$A$5:$C$54,2,FALSE),"Chưa có mã NV"))</x:f>
      </x:c>
      <x:c r="D205" s="8" t="str">
        <x:f>IF(B205="","",IFERROR(VLOOKUP(B205,'Nhan su'!$A$5:$C$54,3,FALSE),""))</x:f>
      </x:c>
      <x:c r="E205" s="36"/>
      <x:c r="F205" s="44"/>
      <x:c r="G205" s="44"/>
      <x:c r="H205" s="50"/>
      <x:c r="I205" s="46" t="str">
        <x:f>IF(OR(F205="",G205=""),"",MAX(0,ROUND(MOD(G205-F205,1)*24-IF(H205="",0,H205)/60,2)))</x:f>
      </x:c>
      <x:c r="J205" s="47"/>
      <x:c r="K205" s="47"/>
      <x:c r="L205" s="36"/>
      <x:c r="M205" s="36"/>
      <x:c r="N205" s="36"/>
      <x:c r="O205" s="8" t="str">
        <x:f>IF(A205="","",YEAR(A205)*100+MONTH(A205))</x:f>
      </x:c>
    </x:row>
    <x:row r="206">
      <x:c r="A206" s="42"/>
      <x:c r="B206" s="36"/>
      <x:c r="C206" s="8" t="str">
        <x:f>IF(B206="","",IFERROR(VLOOKUP(B206,'Nhan su'!$A$5:$C$54,2,FALSE),"Chưa có mã NV"))</x:f>
      </x:c>
      <x:c r="D206" s="8" t="str">
        <x:f>IF(B206="","",IFERROR(VLOOKUP(B206,'Nhan su'!$A$5:$C$54,3,FALSE),""))</x:f>
      </x:c>
      <x:c r="E206" s="36"/>
      <x:c r="F206" s="44"/>
      <x:c r="G206" s="44"/>
      <x:c r="H206" s="50"/>
      <x:c r="I206" s="46" t="str">
        <x:f>IF(OR(F206="",G206=""),"",MAX(0,ROUND(MOD(G206-F206,1)*24-IF(H206="",0,H206)/60,2)))</x:f>
      </x:c>
      <x:c r="J206" s="47"/>
      <x:c r="K206" s="47"/>
      <x:c r="L206" s="36"/>
      <x:c r="M206" s="36"/>
      <x:c r="N206" s="36"/>
      <x:c r="O206" s="8" t="str">
        <x:f>IF(A206="","",YEAR(A206)*100+MONTH(A206))</x:f>
      </x:c>
    </x:row>
    <x:row r="207">
      <x:c r="A207" s="42"/>
      <x:c r="B207" s="36"/>
      <x:c r="C207" s="8" t="str">
        <x:f>IF(B207="","",IFERROR(VLOOKUP(B207,'Nhan su'!$A$5:$C$54,2,FALSE),"Chưa có mã NV"))</x:f>
      </x:c>
      <x:c r="D207" s="8" t="str">
        <x:f>IF(B207="","",IFERROR(VLOOKUP(B207,'Nhan su'!$A$5:$C$54,3,FALSE),""))</x:f>
      </x:c>
      <x:c r="E207" s="36"/>
      <x:c r="F207" s="44"/>
      <x:c r="G207" s="44"/>
      <x:c r="H207" s="50"/>
      <x:c r="I207" s="46" t="str">
        <x:f>IF(OR(F207="",G207=""),"",MAX(0,ROUND(MOD(G207-F207,1)*24-IF(H207="",0,H207)/60,2)))</x:f>
      </x:c>
      <x:c r="J207" s="47"/>
      <x:c r="K207" s="47"/>
      <x:c r="L207" s="36"/>
      <x:c r="M207" s="36"/>
      <x:c r="N207" s="36"/>
      <x:c r="O207" s="8" t="str">
        <x:f>IF(A207="","",YEAR(A207)*100+MONTH(A207))</x:f>
      </x:c>
    </x:row>
    <x:row r="208">
      <x:c r="A208" s="42"/>
      <x:c r="B208" s="36"/>
      <x:c r="C208" s="8" t="str">
        <x:f>IF(B208="","",IFERROR(VLOOKUP(B208,'Nhan su'!$A$5:$C$54,2,FALSE),"Chưa có mã NV"))</x:f>
      </x:c>
      <x:c r="D208" s="8" t="str">
        <x:f>IF(B208="","",IFERROR(VLOOKUP(B208,'Nhan su'!$A$5:$C$54,3,FALSE),""))</x:f>
      </x:c>
      <x:c r="E208" s="36"/>
      <x:c r="F208" s="44"/>
      <x:c r="G208" s="44"/>
      <x:c r="H208" s="50"/>
      <x:c r="I208" s="46" t="str">
        <x:f>IF(OR(F208="",G208=""),"",MAX(0,ROUND(MOD(G208-F208,1)*24-IF(H208="",0,H208)/60,2)))</x:f>
      </x:c>
      <x:c r="J208" s="47"/>
      <x:c r="K208" s="47"/>
      <x:c r="L208" s="36"/>
      <x:c r="M208" s="36"/>
      <x:c r="N208" s="36"/>
      <x:c r="O208" s="8" t="str">
        <x:f>IF(A208="","",YEAR(A208)*100+MONTH(A208))</x:f>
      </x:c>
    </x:row>
    <x:row r="209">
      <x:c r="A209" s="42"/>
      <x:c r="B209" s="36"/>
      <x:c r="C209" s="8" t="str">
        <x:f>IF(B209="","",IFERROR(VLOOKUP(B209,'Nhan su'!$A$5:$C$54,2,FALSE),"Chưa có mã NV"))</x:f>
      </x:c>
      <x:c r="D209" s="8" t="str">
        <x:f>IF(B209="","",IFERROR(VLOOKUP(B209,'Nhan su'!$A$5:$C$54,3,FALSE),""))</x:f>
      </x:c>
      <x:c r="E209" s="36"/>
      <x:c r="F209" s="44"/>
      <x:c r="G209" s="44"/>
      <x:c r="H209" s="50"/>
      <x:c r="I209" s="46" t="str">
        <x:f>IF(OR(F209="",G209=""),"",MAX(0,ROUND(MOD(G209-F209,1)*24-IF(H209="",0,H209)/60,2)))</x:f>
      </x:c>
      <x:c r="J209" s="47"/>
      <x:c r="K209" s="47"/>
      <x:c r="L209" s="36"/>
      <x:c r="M209" s="36"/>
      <x:c r="N209" s="36"/>
      <x:c r="O209" s="8" t="str">
        <x:f>IF(A209="","",YEAR(A209)*100+MONTH(A209))</x:f>
      </x:c>
    </x:row>
    <x:row r="210">
      <x:c r="A210" s="42"/>
      <x:c r="B210" s="36"/>
      <x:c r="C210" s="8" t="str">
        <x:f>IF(B210="","",IFERROR(VLOOKUP(B210,'Nhan su'!$A$5:$C$54,2,FALSE),"Chưa có mã NV"))</x:f>
      </x:c>
      <x:c r="D210" s="8" t="str">
        <x:f>IF(B210="","",IFERROR(VLOOKUP(B210,'Nhan su'!$A$5:$C$54,3,FALSE),""))</x:f>
      </x:c>
      <x:c r="E210" s="36"/>
      <x:c r="F210" s="44"/>
      <x:c r="G210" s="44"/>
      <x:c r="H210" s="50"/>
      <x:c r="I210" s="46" t="str">
        <x:f>IF(OR(F210="",G210=""),"",MAX(0,ROUND(MOD(G210-F210,1)*24-IF(H210="",0,H210)/60,2)))</x:f>
      </x:c>
      <x:c r="J210" s="47"/>
      <x:c r="K210" s="47"/>
      <x:c r="L210" s="36"/>
      <x:c r="M210" s="36"/>
      <x:c r="N210" s="36"/>
      <x:c r="O210" s="8" t="str">
        <x:f>IF(A210="","",YEAR(A210)*100+MONTH(A210))</x:f>
      </x:c>
    </x:row>
    <x:row r="211">
      <x:c r="A211" s="42"/>
      <x:c r="B211" s="36"/>
      <x:c r="C211" s="8" t="str">
        <x:f>IF(B211="","",IFERROR(VLOOKUP(B211,'Nhan su'!$A$5:$C$54,2,FALSE),"Chưa có mã NV"))</x:f>
      </x:c>
      <x:c r="D211" s="8" t="str">
        <x:f>IF(B211="","",IFERROR(VLOOKUP(B211,'Nhan su'!$A$5:$C$54,3,FALSE),""))</x:f>
      </x:c>
      <x:c r="E211" s="36"/>
      <x:c r="F211" s="44"/>
      <x:c r="G211" s="44"/>
      <x:c r="H211" s="50"/>
      <x:c r="I211" s="46" t="str">
        <x:f>IF(OR(F211="",G211=""),"",MAX(0,ROUND(MOD(G211-F211,1)*24-IF(H211="",0,H211)/60,2)))</x:f>
      </x:c>
      <x:c r="J211" s="47"/>
      <x:c r="K211" s="47"/>
      <x:c r="L211" s="36"/>
      <x:c r="M211" s="36"/>
      <x:c r="N211" s="36"/>
      <x:c r="O211" s="8" t="str">
        <x:f>IF(A211="","",YEAR(A211)*100+MONTH(A211))</x:f>
      </x:c>
    </x:row>
    <x:row r="212">
      <x:c r="A212" s="42"/>
      <x:c r="B212" s="36"/>
      <x:c r="C212" s="8" t="str">
        <x:f>IF(B212="","",IFERROR(VLOOKUP(B212,'Nhan su'!$A$5:$C$54,2,FALSE),"Chưa có mã NV"))</x:f>
      </x:c>
      <x:c r="D212" s="8" t="str">
        <x:f>IF(B212="","",IFERROR(VLOOKUP(B212,'Nhan su'!$A$5:$C$54,3,FALSE),""))</x:f>
      </x:c>
      <x:c r="E212" s="36"/>
      <x:c r="F212" s="44"/>
      <x:c r="G212" s="44"/>
      <x:c r="H212" s="50"/>
      <x:c r="I212" s="46" t="str">
        <x:f>IF(OR(F212="",G212=""),"",MAX(0,ROUND(MOD(G212-F212,1)*24-IF(H212="",0,H212)/60,2)))</x:f>
      </x:c>
      <x:c r="J212" s="47"/>
      <x:c r="K212" s="47"/>
      <x:c r="L212" s="36"/>
      <x:c r="M212" s="36"/>
      <x:c r="N212" s="36"/>
      <x:c r="O212" s="8" t="str">
        <x:f>IF(A212="","",YEAR(A212)*100+MONTH(A212))</x:f>
      </x:c>
    </x:row>
    <x:row r="213">
      <x:c r="A213" s="42"/>
      <x:c r="B213" s="36"/>
      <x:c r="C213" s="8" t="str">
        <x:f>IF(B213="","",IFERROR(VLOOKUP(B213,'Nhan su'!$A$5:$C$54,2,FALSE),"Chưa có mã NV"))</x:f>
      </x:c>
      <x:c r="D213" s="8" t="str">
        <x:f>IF(B213="","",IFERROR(VLOOKUP(B213,'Nhan su'!$A$5:$C$54,3,FALSE),""))</x:f>
      </x:c>
      <x:c r="E213" s="36"/>
      <x:c r="F213" s="44"/>
      <x:c r="G213" s="44"/>
      <x:c r="H213" s="50"/>
      <x:c r="I213" s="46" t="str">
        <x:f>IF(OR(F213="",G213=""),"",MAX(0,ROUND(MOD(G213-F213,1)*24-IF(H213="",0,H213)/60,2)))</x:f>
      </x:c>
      <x:c r="J213" s="47"/>
      <x:c r="K213" s="47"/>
      <x:c r="L213" s="36"/>
      <x:c r="M213" s="36"/>
      <x:c r="N213" s="36"/>
      <x:c r="O213" s="8" t="str">
        <x:f>IF(A213="","",YEAR(A213)*100+MONTH(A213))</x:f>
      </x:c>
    </x:row>
    <x:row r="214">
      <x:c r="A214" s="42"/>
      <x:c r="B214" s="36"/>
      <x:c r="C214" s="8" t="str">
        <x:f>IF(B214="","",IFERROR(VLOOKUP(B214,'Nhan su'!$A$5:$C$54,2,FALSE),"Chưa có mã NV"))</x:f>
      </x:c>
      <x:c r="D214" s="8" t="str">
        <x:f>IF(B214="","",IFERROR(VLOOKUP(B214,'Nhan su'!$A$5:$C$54,3,FALSE),""))</x:f>
      </x:c>
      <x:c r="E214" s="36"/>
      <x:c r="F214" s="44"/>
      <x:c r="G214" s="44"/>
      <x:c r="H214" s="50"/>
      <x:c r="I214" s="46" t="str">
        <x:f>IF(OR(F214="",G214=""),"",MAX(0,ROUND(MOD(G214-F214,1)*24-IF(H214="",0,H214)/60,2)))</x:f>
      </x:c>
      <x:c r="J214" s="47"/>
      <x:c r="K214" s="47"/>
      <x:c r="L214" s="36"/>
      <x:c r="M214" s="36"/>
      <x:c r="N214" s="36"/>
      <x:c r="O214" s="8" t="str">
        <x:f>IF(A214="","",YEAR(A214)*100+MONTH(A214))</x:f>
      </x:c>
    </x:row>
    <x:row r="215">
      <x:c r="A215" s="42"/>
      <x:c r="B215" s="36"/>
      <x:c r="C215" s="8" t="str">
        <x:f>IF(B215="","",IFERROR(VLOOKUP(B215,'Nhan su'!$A$5:$C$54,2,FALSE),"Chưa có mã NV"))</x:f>
      </x:c>
      <x:c r="D215" s="8" t="str">
        <x:f>IF(B215="","",IFERROR(VLOOKUP(B215,'Nhan su'!$A$5:$C$54,3,FALSE),""))</x:f>
      </x:c>
      <x:c r="E215" s="36"/>
      <x:c r="F215" s="44"/>
      <x:c r="G215" s="44"/>
      <x:c r="H215" s="50"/>
      <x:c r="I215" s="46" t="str">
        <x:f>IF(OR(F215="",G215=""),"",MAX(0,ROUND(MOD(G215-F215,1)*24-IF(H215="",0,H215)/60,2)))</x:f>
      </x:c>
      <x:c r="J215" s="47"/>
      <x:c r="K215" s="47"/>
      <x:c r="L215" s="36"/>
      <x:c r="M215" s="36"/>
      <x:c r="N215" s="36"/>
      <x:c r="O215" s="8" t="str">
        <x:f>IF(A215="","",YEAR(A215)*100+MONTH(A215))</x:f>
      </x:c>
    </x:row>
    <x:row r="216">
      <x:c r="A216" s="42"/>
      <x:c r="B216" s="36"/>
      <x:c r="C216" s="8" t="str">
        <x:f>IF(B216="","",IFERROR(VLOOKUP(B216,'Nhan su'!$A$5:$C$54,2,FALSE),"Chưa có mã NV"))</x:f>
      </x:c>
      <x:c r="D216" s="8" t="str">
        <x:f>IF(B216="","",IFERROR(VLOOKUP(B216,'Nhan su'!$A$5:$C$54,3,FALSE),""))</x:f>
      </x:c>
      <x:c r="E216" s="36"/>
      <x:c r="F216" s="44"/>
      <x:c r="G216" s="44"/>
      <x:c r="H216" s="50"/>
      <x:c r="I216" s="46" t="str">
        <x:f>IF(OR(F216="",G216=""),"",MAX(0,ROUND(MOD(G216-F216,1)*24-IF(H216="",0,H216)/60,2)))</x:f>
      </x:c>
      <x:c r="J216" s="47"/>
      <x:c r="K216" s="47"/>
      <x:c r="L216" s="36"/>
      <x:c r="M216" s="36"/>
      <x:c r="N216" s="36"/>
      <x:c r="O216" s="8" t="str">
        <x:f>IF(A216="","",YEAR(A216)*100+MONTH(A216))</x:f>
      </x:c>
    </x:row>
    <x:row r="217">
      <x:c r="A217" s="42"/>
      <x:c r="B217" s="36"/>
      <x:c r="C217" s="8" t="str">
        <x:f>IF(B217="","",IFERROR(VLOOKUP(B217,'Nhan su'!$A$5:$C$54,2,FALSE),"Chưa có mã NV"))</x:f>
      </x:c>
      <x:c r="D217" s="8" t="str">
        <x:f>IF(B217="","",IFERROR(VLOOKUP(B217,'Nhan su'!$A$5:$C$54,3,FALSE),""))</x:f>
      </x:c>
      <x:c r="E217" s="36"/>
      <x:c r="F217" s="44"/>
      <x:c r="G217" s="44"/>
      <x:c r="H217" s="50"/>
      <x:c r="I217" s="46" t="str">
        <x:f>IF(OR(F217="",G217=""),"",MAX(0,ROUND(MOD(G217-F217,1)*24-IF(H217="",0,H217)/60,2)))</x:f>
      </x:c>
      <x:c r="J217" s="47"/>
      <x:c r="K217" s="47"/>
      <x:c r="L217" s="36"/>
      <x:c r="M217" s="36"/>
      <x:c r="N217" s="36"/>
      <x:c r="O217" s="8" t="str">
        <x:f>IF(A217="","",YEAR(A217)*100+MONTH(A217))</x:f>
      </x:c>
    </x:row>
    <x:row r="218">
      <x:c r="A218" s="42"/>
      <x:c r="B218" s="36"/>
      <x:c r="C218" s="8" t="str">
        <x:f>IF(B218="","",IFERROR(VLOOKUP(B218,'Nhan su'!$A$5:$C$54,2,FALSE),"Chưa có mã NV"))</x:f>
      </x:c>
      <x:c r="D218" s="8" t="str">
        <x:f>IF(B218="","",IFERROR(VLOOKUP(B218,'Nhan su'!$A$5:$C$54,3,FALSE),""))</x:f>
      </x:c>
      <x:c r="E218" s="36"/>
      <x:c r="F218" s="44"/>
      <x:c r="G218" s="44"/>
      <x:c r="H218" s="50"/>
      <x:c r="I218" s="46" t="str">
        <x:f>IF(OR(F218="",G218=""),"",MAX(0,ROUND(MOD(G218-F218,1)*24-IF(H218="",0,H218)/60,2)))</x:f>
      </x:c>
      <x:c r="J218" s="47"/>
      <x:c r="K218" s="47"/>
      <x:c r="L218" s="36"/>
      <x:c r="M218" s="36"/>
      <x:c r="N218" s="36"/>
      <x:c r="O218" s="8" t="str">
        <x:f>IF(A218="","",YEAR(A218)*100+MONTH(A218))</x:f>
      </x:c>
    </x:row>
    <x:row r="219">
      <x:c r="A219" s="42"/>
      <x:c r="B219" s="36"/>
      <x:c r="C219" s="8" t="str">
        <x:f>IF(B219="","",IFERROR(VLOOKUP(B219,'Nhan su'!$A$5:$C$54,2,FALSE),"Chưa có mã NV"))</x:f>
      </x:c>
      <x:c r="D219" s="8" t="str">
        <x:f>IF(B219="","",IFERROR(VLOOKUP(B219,'Nhan su'!$A$5:$C$54,3,FALSE),""))</x:f>
      </x:c>
      <x:c r="E219" s="36"/>
      <x:c r="F219" s="44"/>
      <x:c r="G219" s="44"/>
      <x:c r="H219" s="50"/>
      <x:c r="I219" s="46" t="str">
        <x:f>IF(OR(F219="",G219=""),"",MAX(0,ROUND(MOD(G219-F219,1)*24-IF(H219="",0,H219)/60,2)))</x:f>
      </x:c>
      <x:c r="J219" s="47"/>
      <x:c r="K219" s="47"/>
      <x:c r="L219" s="36"/>
      <x:c r="M219" s="36"/>
      <x:c r="N219" s="36"/>
      <x:c r="O219" s="8" t="str">
        <x:f>IF(A219="","",YEAR(A219)*100+MONTH(A219))</x:f>
      </x:c>
    </x:row>
    <x:row r="220">
      <x:c r="A220" s="42"/>
      <x:c r="B220" s="36"/>
      <x:c r="C220" s="8" t="str">
        <x:f>IF(B220="","",IFERROR(VLOOKUP(B220,'Nhan su'!$A$5:$C$54,2,FALSE),"Chưa có mã NV"))</x:f>
      </x:c>
      <x:c r="D220" s="8" t="str">
        <x:f>IF(B220="","",IFERROR(VLOOKUP(B220,'Nhan su'!$A$5:$C$54,3,FALSE),""))</x:f>
      </x:c>
      <x:c r="E220" s="36"/>
      <x:c r="F220" s="44"/>
      <x:c r="G220" s="44"/>
      <x:c r="H220" s="50"/>
      <x:c r="I220" s="46" t="str">
        <x:f>IF(OR(F220="",G220=""),"",MAX(0,ROUND(MOD(G220-F220,1)*24-IF(H220="",0,H220)/60,2)))</x:f>
      </x:c>
      <x:c r="J220" s="47"/>
      <x:c r="K220" s="47"/>
      <x:c r="L220" s="36"/>
      <x:c r="M220" s="36"/>
      <x:c r="N220" s="36"/>
      <x:c r="O220" s="8" t="str">
        <x:f>IF(A220="","",YEAR(A220)*100+MONTH(A220))</x:f>
      </x:c>
    </x:row>
    <x:row r="221">
      <x:c r="A221" s="42"/>
      <x:c r="B221" s="36"/>
      <x:c r="C221" s="8" t="str">
        <x:f>IF(B221="","",IFERROR(VLOOKUP(B221,'Nhan su'!$A$5:$C$54,2,FALSE),"Chưa có mã NV"))</x:f>
      </x:c>
      <x:c r="D221" s="8" t="str">
        <x:f>IF(B221="","",IFERROR(VLOOKUP(B221,'Nhan su'!$A$5:$C$54,3,FALSE),""))</x:f>
      </x:c>
      <x:c r="E221" s="36"/>
      <x:c r="F221" s="44"/>
      <x:c r="G221" s="44"/>
      <x:c r="H221" s="50"/>
      <x:c r="I221" s="46" t="str">
        <x:f>IF(OR(F221="",G221=""),"",MAX(0,ROUND(MOD(G221-F221,1)*24-IF(H221="",0,H221)/60,2)))</x:f>
      </x:c>
      <x:c r="J221" s="47"/>
      <x:c r="K221" s="47"/>
      <x:c r="L221" s="36"/>
      <x:c r="M221" s="36"/>
      <x:c r="N221" s="36"/>
      <x:c r="O221" s="8" t="str">
        <x:f>IF(A221="","",YEAR(A221)*100+MONTH(A221))</x:f>
      </x:c>
    </x:row>
    <x:row r="222">
      <x:c r="A222" s="42"/>
      <x:c r="B222" s="36"/>
      <x:c r="C222" s="8" t="str">
        <x:f>IF(B222="","",IFERROR(VLOOKUP(B222,'Nhan su'!$A$5:$C$54,2,FALSE),"Chưa có mã NV"))</x:f>
      </x:c>
      <x:c r="D222" s="8" t="str">
        <x:f>IF(B222="","",IFERROR(VLOOKUP(B222,'Nhan su'!$A$5:$C$54,3,FALSE),""))</x:f>
      </x:c>
      <x:c r="E222" s="36"/>
      <x:c r="F222" s="44"/>
      <x:c r="G222" s="44"/>
      <x:c r="H222" s="50"/>
      <x:c r="I222" s="46" t="str">
        <x:f>IF(OR(F222="",G222=""),"",MAX(0,ROUND(MOD(G222-F222,1)*24-IF(H222="",0,H222)/60,2)))</x:f>
      </x:c>
      <x:c r="J222" s="47"/>
      <x:c r="K222" s="47"/>
      <x:c r="L222" s="36"/>
      <x:c r="M222" s="36"/>
      <x:c r="N222" s="36"/>
      <x:c r="O222" s="8" t="str">
        <x:f>IF(A222="","",YEAR(A222)*100+MONTH(A222))</x:f>
      </x:c>
    </x:row>
    <x:row r="223">
      <x:c r="A223" s="42"/>
      <x:c r="B223" s="36"/>
      <x:c r="C223" s="8" t="str">
        <x:f>IF(B223="","",IFERROR(VLOOKUP(B223,'Nhan su'!$A$5:$C$54,2,FALSE),"Chưa có mã NV"))</x:f>
      </x:c>
      <x:c r="D223" s="8" t="str">
        <x:f>IF(B223="","",IFERROR(VLOOKUP(B223,'Nhan su'!$A$5:$C$54,3,FALSE),""))</x:f>
      </x:c>
      <x:c r="E223" s="36"/>
      <x:c r="F223" s="44"/>
      <x:c r="G223" s="44"/>
      <x:c r="H223" s="50"/>
      <x:c r="I223" s="46" t="str">
        <x:f>IF(OR(F223="",G223=""),"",MAX(0,ROUND(MOD(G223-F223,1)*24-IF(H223="",0,H223)/60,2)))</x:f>
      </x:c>
      <x:c r="J223" s="47"/>
      <x:c r="K223" s="47"/>
      <x:c r="L223" s="36"/>
      <x:c r="M223" s="36"/>
      <x:c r="N223" s="36"/>
      <x:c r="O223" s="8" t="str">
        <x:f>IF(A223="","",YEAR(A223)*100+MONTH(A223))</x:f>
      </x:c>
    </x:row>
    <x:row r="224">
      <x:c r="A224" s="42"/>
      <x:c r="B224" s="36"/>
      <x:c r="C224" s="8" t="str">
        <x:f>IF(B224="","",IFERROR(VLOOKUP(B224,'Nhan su'!$A$5:$C$54,2,FALSE),"Chưa có mã NV"))</x:f>
      </x:c>
      <x:c r="D224" s="8" t="str">
        <x:f>IF(B224="","",IFERROR(VLOOKUP(B224,'Nhan su'!$A$5:$C$54,3,FALSE),""))</x:f>
      </x:c>
      <x:c r="E224" s="36"/>
      <x:c r="F224" s="44"/>
      <x:c r="G224" s="44"/>
      <x:c r="H224" s="50"/>
      <x:c r="I224" s="46" t="str">
        <x:f>IF(OR(F224="",G224=""),"",MAX(0,ROUND(MOD(G224-F224,1)*24-IF(H224="",0,H224)/60,2)))</x:f>
      </x:c>
      <x:c r="J224" s="47"/>
      <x:c r="K224" s="47"/>
      <x:c r="L224" s="36"/>
      <x:c r="M224" s="36"/>
      <x:c r="N224" s="36"/>
      <x:c r="O224" s="8" t="str">
        <x:f>IF(A224="","",YEAR(A224)*100+MONTH(A224))</x:f>
      </x:c>
    </x:row>
    <x:row r="225">
      <x:c r="A225" s="42"/>
      <x:c r="B225" s="36"/>
      <x:c r="C225" s="8" t="str">
        <x:f>IF(B225="","",IFERROR(VLOOKUP(B225,'Nhan su'!$A$5:$C$54,2,FALSE),"Chưa có mã NV"))</x:f>
      </x:c>
      <x:c r="D225" s="8" t="str">
        <x:f>IF(B225="","",IFERROR(VLOOKUP(B225,'Nhan su'!$A$5:$C$54,3,FALSE),""))</x:f>
      </x:c>
      <x:c r="E225" s="36"/>
      <x:c r="F225" s="44"/>
      <x:c r="G225" s="44"/>
      <x:c r="H225" s="50"/>
      <x:c r="I225" s="46" t="str">
        <x:f>IF(OR(F225="",G225=""),"",MAX(0,ROUND(MOD(G225-F225,1)*24-IF(H225="",0,H225)/60,2)))</x:f>
      </x:c>
      <x:c r="J225" s="47"/>
      <x:c r="K225" s="47"/>
      <x:c r="L225" s="36"/>
      <x:c r="M225" s="36"/>
      <x:c r="N225" s="36"/>
      <x:c r="O225" s="8" t="str">
        <x:f>IF(A225="","",YEAR(A225)*100+MONTH(A225))</x:f>
      </x:c>
    </x:row>
    <x:row r="226">
      <x:c r="A226" s="42"/>
      <x:c r="B226" s="36"/>
      <x:c r="C226" s="8" t="str">
        <x:f>IF(B226="","",IFERROR(VLOOKUP(B226,'Nhan su'!$A$5:$C$54,2,FALSE),"Chưa có mã NV"))</x:f>
      </x:c>
      <x:c r="D226" s="8" t="str">
        <x:f>IF(B226="","",IFERROR(VLOOKUP(B226,'Nhan su'!$A$5:$C$54,3,FALSE),""))</x:f>
      </x:c>
      <x:c r="E226" s="36"/>
      <x:c r="F226" s="44"/>
      <x:c r="G226" s="44"/>
      <x:c r="H226" s="50"/>
      <x:c r="I226" s="46" t="str">
        <x:f>IF(OR(F226="",G226=""),"",MAX(0,ROUND(MOD(G226-F226,1)*24-IF(H226="",0,H226)/60,2)))</x:f>
      </x:c>
      <x:c r="J226" s="47"/>
      <x:c r="K226" s="47"/>
      <x:c r="L226" s="36"/>
      <x:c r="M226" s="36"/>
      <x:c r="N226" s="36"/>
      <x:c r="O226" s="8" t="str">
        <x:f>IF(A226="","",YEAR(A226)*100+MONTH(A226))</x:f>
      </x:c>
    </x:row>
    <x:row r="227">
      <x:c r="A227" s="42"/>
      <x:c r="B227" s="36"/>
      <x:c r="C227" s="8" t="str">
        <x:f>IF(B227="","",IFERROR(VLOOKUP(B227,'Nhan su'!$A$5:$C$54,2,FALSE),"Chưa có mã NV"))</x:f>
      </x:c>
      <x:c r="D227" s="8" t="str">
        <x:f>IF(B227="","",IFERROR(VLOOKUP(B227,'Nhan su'!$A$5:$C$54,3,FALSE),""))</x:f>
      </x:c>
      <x:c r="E227" s="36"/>
      <x:c r="F227" s="44"/>
      <x:c r="G227" s="44"/>
      <x:c r="H227" s="50"/>
      <x:c r="I227" s="46" t="str">
        <x:f>IF(OR(F227="",G227=""),"",MAX(0,ROUND(MOD(G227-F227,1)*24-IF(H227="",0,H227)/60,2)))</x:f>
      </x:c>
      <x:c r="J227" s="47"/>
      <x:c r="K227" s="47"/>
      <x:c r="L227" s="36"/>
      <x:c r="M227" s="36"/>
      <x:c r="N227" s="36"/>
      <x:c r="O227" s="8" t="str">
        <x:f>IF(A227="","",YEAR(A227)*100+MONTH(A227))</x:f>
      </x:c>
    </x:row>
    <x:row r="228">
      <x:c r="A228" s="42"/>
      <x:c r="B228" s="36"/>
      <x:c r="C228" s="8" t="str">
        <x:f>IF(B228="","",IFERROR(VLOOKUP(B228,'Nhan su'!$A$5:$C$54,2,FALSE),"Chưa có mã NV"))</x:f>
      </x:c>
      <x:c r="D228" s="8" t="str">
        <x:f>IF(B228="","",IFERROR(VLOOKUP(B228,'Nhan su'!$A$5:$C$54,3,FALSE),""))</x:f>
      </x:c>
      <x:c r="E228" s="36"/>
      <x:c r="F228" s="44"/>
      <x:c r="G228" s="44"/>
      <x:c r="H228" s="50"/>
      <x:c r="I228" s="46" t="str">
        <x:f>IF(OR(F228="",G228=""),"",MAX(0,ROUND(MOD(G228-F228,1)*24-IF(H228="",0,H228)/60,2)))</x:f>
      </x:c>
      <x:c r="J228" s="47"/>
      <x:c r="K228" s="47"/>
      <x:c r="L228" s="36"/>
      <x:c r="M228" s="36"/>
      <x:c r="N228" s="36"/>
      <x:c r="O228" s="8" t="str">
        <x:f>IF(A228="","",YEAR(A228)*100+MONTH(A228))</x:f>
      </x:c>
    </x:row>
    <x:row r="229">
      <x:c r="A229" s="42"/>
      <x:c r="B229" s="36"/>
      <x:c r="C229" s="8" t="str">
        <x:f>IF(B229="","",IFERROR(VLOOKUP(B229,'Nhan su'!$A$5:$C$54,2,FALSE),"Chưa có mã NV"))</x:f>
      </x:c>
      <x:c r="D229" s="8" t="str">
        <x:f>IF(B229="","",IFERROR(VLOOKUP(B229,'Nhan su'!$A$5:$C$54,3,FALSE),""))</x:f>
      </x:c>
      <x:c r="E229" s="36"/>
      <x:c r="F229" s="44"/>
      <x:c r="G229" s="44"/>
      <x:c r="H229" s="50"/>
      <x:c r="I229" s="46" t="str">
        <x:f>IF(OR(F229="",G229=""),"",MAX(0,ROUND(MOD(G229-F229,1)*24-IF(H229="",0,H229)/60,2)))</x:f>
      </x:c>
      <x:c r="J229" s="47"/>
      <x:c r="K229" s="47"/>
      <x:c r="L229" s="36"/>
      <x:c r="M229" s="36"/>
      <x:c r="N229" s="36"/>
      <x:c r="O229" s="8" t="str">
        <x:f>IF(A229="","",YEAR(A229)*100+MONTH(A229))</x:f>
      </x:c>
    </x:row>
    <x:row r="230">
      <x:c r="A230" s="42"/>
      <x:c r="B230" s="36"/>
      <x:c r="C230" s="8" t="str">
        <x:f>IF(B230="","",IFERROR(VLOOKUP(B230,'Nhan su'!$A$5:$C$54,2,FALSE),"Chưa có mã NV"))</x:f>
      </x:c>
      <x:c r="D230" s="8" t="str">
        <x:f>IF(B230="","",IFERROR(VLOOKUP(B230,'Nhan su'!$A$5:$C$54,3,FALSE),""))</x:f>
      </x:c>
      <x:c r="E230" s="36"/>
      <x:c r="F230" s="44"/>
      <x:c r="G230" s="44"/>
      <x:c r="H230" s="50"/>
      <x:c r="I230" s="46" t="str">
        <x:f>IF(OR(F230="",G230=""),"",MAX(0,ROUND(MOD(G230-F230,1)*24-IF(H230="",0,H230)/60,2)))</x:f>
      </x:c>
      <x:c r="J230" s="47"/>
      <x:c r="K230" s="47"/>
      <x:c r="L230" s="36"/>
      <x:c r="M230" s="36"/>
      <x:c r="N230" s="36"/>
      <x:c r="O230" s="8" t="str">
        <x:f>IF(A230="","",YEAR(A230)*100+MONTH(A230))</x:f>
      </x:c>
    </x:row>
    <x:row r="231">
      <x:c r="A231" s="42"/>
      <x:c r="B231" s="36"/>
      <x:c r="C231" s="8" t="str">
        <x:f>IF(B231="","",IFERROR(VLOOKUP(B231,'Nhan su'!$A$5:$C$54,2,FALSE),"Chưa có mã NV"))</x:f>
      </x:c>
      <x:c r="D231" s="8" t="str">
        <x:f>IF(B231="","",IFERROR(VLOOKUP(B231,'Nhan su'!$A$5:$C$54,3,FALSE),""))</x:f>
      </x:c>
      <x:c r="E231" s="36"/>
      <x:c r="F231" s="44"/>
      <x:c r="G231" s="44"/>
      <x:c r="H231" s="50"/>
      <x:c r="I231" s="46" t="str">
        <x:f>IF(OR(F231="",G231=""),"",MAX(0,ROUND(MOD(G231-F231,1)*24-IF(H231="",0,H231)/60,2)))</x:f>
      </x:c>
      <x:c r="J231" s="47"/>
      <x:c r="K231" s="47"/>
      <x:c r="L231" s="36"/>
      <x:c r="M231" s="36"/>
      <x:c r="N231" s="36"/>
      <x:c r="O231" s="8" t="str">
        <x:f>IF(A231="","",YEAR(A231)*100+MONTH(A231))</x:f>
      </x:c>
    </x:row>
    <x:row r="232">
      <x:c r="A232" s="42"/>
      <x:c r="B232" s="36"/>
      <x:c r="C232" s="8" t="str">
        <x:f>IF(B232="","",IFERROR(VLOOKUP(B232,'Nhan su'!$A$5:$C$54,2,FALSE),"Chưa có mã NV"))</x:f>
      </x:c>
      <x:c r="D232" s="8" t="str">
        <x:f>IF(B232="","",IFERROR(VLOOKUP(B232,'Nhan su'!$A$5:$C$54,3,FALSE),""))</x:f>
      </x:c>
      <x:c r="E232" s="36"/>
      <x:c r="F232" s="44"/>
      <x:c r="G232" s="44"/>
      <x:c r="H232" s="50"/>
      <x:c r="I232" s="46" t="str">
        <x:f>IF(OR(F232="",G232=""),"",MAX(0,ROUND(MOD(G232-F232,1)*24-IF(H232="",0,H232)/60,2)))</x:f>
      </x:c>
      <x:c r="J232" s="47"/>
      <x:c r="K232" s="47"/>
      <x:c r="L232" s="36"/>
      <x:c r="M232" s="36"/>
      <x:c r="N232" s="36"/>
      <x:c r="O232" s="8" t="str">
        <x:f>IF(A232="","",YEAR(A232)*100+MONTH(A232))</x:f>
      </x:c>
    </x:row>
    <x:row r="233">
      <x:c r="A233" s="42"/>
      <x:c r="B233" s="36"/>
      <x:c r="C233" s="8" t="str">
        <x:f>IF(B233="","",IFERROR(VLOOKUP(B233,'Nhan su'!$A$5:$C$54,2,FALSE),"Chưa có mã NV"))</x:f>
      </x:c>
      <x:c r="D233" s="8" t="str">
        <x:f>IF(B233="","",IFERROR(VLOOKUP(B233,'Nhan su'!$A$5:$C$54,3,FALSE),""))</x:f>
      </x:c>
      <x:c r="E233" s="36"/>
      <x:c r="F233" s="44"/>
      <x:c r="G233" s="44"/>
      <x:c r="H233" s="50"/>
      <x:c r="I233" s="46" t="str">
        <x:f>IF(OR(F233="",G233=""),"",MAX(0,ROUND(MOD(G233-F233,1)*24-IF(H233="",0,H233)/60,2)))</x:f>
      </x:c>
      <x:c r="J233" s="47"/>
      <x:c r="K233" s="47"/>
      <x:c r="L233" s="36"/>
      <x:c r="M233" s="36"/>
      <x:c r="N233" s="36"/>
      <x:c r="O233" s="8" t="str">
        <x:f>IF(A233="","",YEAR(A233)*100+MONTH(A233))</x:f>
      </x:c>
    </x:row>
    <x:row r="234">
      <x:c r="A234" s="42"/>
      <x:c r="B234" s="36"/>
      <x:c r="C234" s="8" t="str">
        <x:f>IF(B234="","",IFERROR(VLOOKUP(B234,'Nhan su'!$A$5:$C$54,2,FALSE),"Chưa có mã NV"))</x:f>
      </x:c>
      <x:c r="D234" s="8" t="str">
        <x:f>IF(B234="","",IFERROR(VLOOKUP(B234,'Nhan su'!$A$5:$C$54,3,FALSE),""))</x:f>
      </x:c>
      <x:c r="E234" s="36"/>
      <x:c r="F234" s="44"/>
      <x:c r="G234" s="44"/>
      <x:c r="H234" s="50"/>
      <x:c r="I234" s="46" t="str">
        <x:f>IF(OR(F234="",G234=""),"",MAX(0,ROUND(MOD(G234-F234,1)*24-IF(H234="",0,H234)/60,2)))</x:f>
      </x:c>
      <x:c r="J234" s="47"/>
      <x:c r="K234" s="47"/>
      <x:c r="L234" s="36"/>
      <x:c r="M234" s="36"/>
      <x:c r="N234" s="36"/>
      <x:c r="O234" s="8" t="str">
        <x:f>IF(A234="","",YEAR(A234)*100+MONTH(A234))</x:f>
      </x:c>
    </x:row>
    <x:row r="235">
      <x:c r="A235" s="42"/>
      <x:c r="B235" s="36"/>
      <x:c r="C235" s="8" t="str">
        <x:f>IF(B235="","",IFERROR(VLOOKUP(B235,'Nhan su'!$A$5:$C$54,2,FALSE),"Chưa có mã NV"))</x:f>
      </x:c>
      <x:c r="D235" s="8" t="str">
        <x:f>IF(B235="","",IFERROR(VLOOKUP(B235,'Nhan su'!$A$5:$C$54,3,FALSE),""))</x:f>
      </x:c>
      <x:c r="E235" s="36"/>
      <x:c r="F235" s="44"/>
      <x:c r="G235" s="44"/>
      <x:c r="H235" s="50"/>
      <x:c r="I235" s="46" t="str">
        <x:f>IF(OR(F235="",G235=""),"",MAX(0,ROUND(MOD(G235-F235,1)*24-IF(H235="",0,H235)/60,2)))</x:f>
      </x:c>
      <x:c r="J235" s="47"/>
      <x:c r="K235" s="47"/>
      <x:c r="L235" s="36"/>
      <x:c r="M235" s="36"/>
      <x:c r="N235" s="36"/>
      <x:c r="O235" s="8" t="str">
        <x:f>IF(A235="","",YEAR(A235)*100+MONTH(A235))</x:f>
      </x:c>
    </x:row>
    <x:row r="236">
      <x:c r="A236" s="42"/>
      <x:c r="B236" s="36"/>
      <x:c r="C236" s="8" t="str">
        <x:f>IF(B236="","",IFERROR(VLOOKUP(B236,'Nhan su'!$A$5:$C$54,2,FALSE),"Chưa có mã NV"))</x:f>
      </x:c>
      <x:c r="D236" s="8" t="str">
        <x:f>IF(B236="","",IFERROR(VLOOKUP(B236,'Nhan su'!$A$5:$C$54,3,FALSE),""))</x:f>
      </x:c>
      <x:c r="E236" s="36"/>
      <x:c r="F236" s="44"/>
      <x:c r="G236" s="44"/>
      <x:c r="H236" s="50"/>
      <x:c r="I236" s="46" t="str">
        <x:f>IF(OR(F236="",G236=""),"",MAX(0,ROUND(MOD(G236-F236,1)*24-IF(H236="",0,H236)/60,2)))</x:f>
      </x:c>
      <x:c r="J236" s="47"/>
      <x:c r="K236" s="47"/>
      <x:c r="L236" s="36"/>
      <x:c r="M236" s="36"/>
      <x:c r="N236" s="36"/>
      <x:c r="O236" s="8" t="str">
        <x:f>IF(A236="","",YEAR(A236)*100+MONTH(A236))</x:f>
      </x:c>
    </x:row>
    <x:row r="237">
      <x:c r="A237" s="42"/>
      <x:c r="B237" s="36"/>
      <x:c r="C237" s="8" t="str">
        <x:f>IF(B237="","",IFERROR(VLOOKUP(B237,'Nhan su'!$A$5:$C$54,2,FALSE),"Chưa có mã NV"))</x:f>
      </x:c>
      <x:c r="D237" s="8" t="str">
        <x:f>IF(B237="","",IFERROR(VLOOKUP(B237,'Nhan su'!$A$5:$C$54,3,FALSE),""))</x:f>
      </x:c>
      <x:c r="E237" s="36"/>
      <x:c r="F237" s="44"/>
      <x:c r="G237" s="44"/>
      <x:c r="H237" s="50"/>
      <x:c r="I237" s="46" t="str">
        <x:f>IF(OR(F237="",G237=""),"",MAX(0,ROUND(MOD(G237-F237,1)*24-IF(H237="",0,H237)/60,2)))</x:f>
      </x:c>
      <x:c r="J237" s="47"/>
      <x:c r="K237" s="47"/>
      <x:c r="L237" s="36"/>
      <x:c r="M237" s="36"/>
      <x:c r="N237" s="36"/>
      <x:c r="O237" s="8" t="str">
        <x:f>IF(A237="","",YEAR(A237)*100+MONTH(A237))</x:f>
      </x:c>
    </x:row>
    <x:row r="238">
      <x:c r="A238" s="42"/>
      <x:c r="B238" s="36"/>
      <x:c r="C238" s="8" t="str">
        <x:f>IF(B238="","",IFERROR(VLOOKUP(B238,'Nhan su'!$A$5:$C$54,2,FALSE),"Chưa có mã NV"))</x:f>
      </x:c>
      <x:c r="D238" s="8" t="str">
        <x:f>IF(B238="","",IFERROR(VLOOKUP(B238,'Nhan su'!$A$5:$C$54,3,FALSE),""))</x:f>
      </x:c>
      <x:c r="E238" s="36"/>
      <x:c r="F238" s="44"/>
      <x:c r="G238" s="44"/>
      <x:c r="H238" s="50"/>
      <x:c r="I238" s="46" t="str">
        <x:f>IF(OR(F238="",G238=""),"",MAX(0,ROUND(MOD(G238-F238,1)*24-IF(H238="",0,H238)/60,2)))</x:f>
      </x:c>
      <x:c r="J238" s="47"/>
      <x:c r="K238" s="47"/>
      <x:c r="L238" s="36"/>
      <x:c r="M238" s="36"/>
      <x:c r="N238" s="36"/>
      <x:c r="O238" s="8" t="str">
        <x:f>IF(A238="","",YEAR(A238)*100+MONTH(A238))</x:f>
      </x:c>
    </x:row>
    <x:row r="239">
      <x:c r="A239" s="42"/>
      <x:c r="B239" s="36"/>
      <x:c r="C239" s="8" t="str">
        <x:f>IF(B239="","",IFERROR(VLOOKUP(B239,'Nhan su'!$A$5:$C$54,2,FALSE),"Chưa có mã NV"))</x:f>
      </x:c>
      <x:c r="D239" s="8" t="str">
        <x:f>IF(B239="","",IFERROR(VLOOKUP(B239,'Nhan su'!$A$5:$C$54,3,FALSE),""))</x:f>
      </x:c>
      <x:c r="E239" s="36"/>
      <x:c r="F239" s="44"/>
      <x:c r="G239" s="44"/>
      <x:c r="H239" s="50"/>
      <x:c r="I239" s="46" t="str">
        <x:f>IF(OR(F239="",G239=""),"",MAX(0,ROUND(MOD(G239-F239,1)*24-IF(H239="",0,H239)/60,2)))</x:f>
      </x:c>
      <x:c r="J239" s="47"/>
      <x:c r="K239" s="47"/>
      <x:c r="L239" s="36"/>
      <x:c r="M239" s="36"/>
      <x:c r="N239" s="36"/>
      <x:c r="O239" s="8" t="str">
        <x:f>IF(A239="","",YEAR(A239)*100+MONTH(A239))</x:f>
      </x:c>
    </x:row>
    <x:row r="240">
      <x:c r="A240" s="42"/>
      <x:c r="B240" s="36"/>
      <x:c r="C240" s="8" t="str">
        <x:f>IF(B240="","",IFERROR(VLOOKUP(B240,'Nhan su'!$A$5:$C$54,2,FALSE),"Chưa có mã NV"))</x:f>
      </x:c>
      <x:c r="D240" s="8" t="str">
        <x:f>IF(B240="","",IFERROR(VLOOKUP(B240,'Nhan su'!$A$5:$C$54,3,FALSE),""))</x:f>
      </x:c>
      <x:c r="E240" s="36"/>
      <x:c r="F240" s="44"/>
      <x:c r="G240" s="44"/>
      <x:c r="H240" s="50"/>
      <x:c r="I240" s="46" t="str">
        <x:f>IF(OR(F240="",G240=""),"",MAX(0,ROUND(MOD(G240-F240,1)*24-IF(H240="",0,H240)/60,2)))</x:f>
      </x:c>
      <x:c r="J240" s="47"/>
      <x:c r="K240" s="47"/>
      <x:c r="L240" s="36"/>
      <x:c r="M240" s="36"/>
      <x:c r="N240" s="36"/>
      <x:c r="O240" s="8" t="str">
        <x:f>IF(A240="","",YEAR(A240)*100+MONTH(A240))</x:f>
      </x:c>
    </x:row>
    <x:row r="241">
      <x:c r="A241" s="42"/>
      <x:c r="B241" s="36"/>
      <x:c r="C241" s="8" t="str">
        <x:f>IF(B241="","",IFERROR(VLOOKUP(B241,'Nhan su'!$A$5:$C$54,2,FALSE),"Chưa có mã NV"))</x:f>
      </x:c>
      <x:c r="D241" s="8" t="str">
        <x:f>IF(B241="","",IFERROR(VLOOKUP(B241,'Nhan su'!$A$5:$C$54,3,FALSE),""))</x:f>
      </x:c>
      <x:c r="E241" s="36"/>
      <x:c r="F241" s="44"/>
      <x:c r="G241" s="44"/>
      <x:c r="H241" s="50"/>
      <x:c r="I241" s="46" t="str">
        <x:f>IF(OR(F241="",G241=""),"",MAX(0,ROUND(MOD(G241-F241,1)*24-IF(H241="",0,H241)/60,2)))</x:f>
      </x:c>
      <x:c r="J241" s="47"/>
      <x:c r="K241" s="47"/>
      <x:c r="L241" s="36"/>
      <x:c r="M241" s="36"/>
      <x:c r="N241" s="36"/>
      <x:c r="O241" s="8" t="str">
        <x:f>IF(A241="","",YEAR(A241)*100+MONTH(A241))</x:f>
      </x:c>
    </x:row>
    <x:row r="242">
      <x:c r="A242" s="42"/>
      <x:c r="B242" s="36"/>
      <x:c r="C242" s="8" t="str">
        <x:f>IF(B242="","",IFERROR(VLOOKUP(B242,'Nhan su'!$A$5:$C$54,2,FALSE),"Chưa có mã NV"))</x:f>
      </x:c>
      <x:c r="D242" s="8" t="str">
        <x:f>IF(B242="","",IFERROR(VLOOKUP(B242,'Nhan su'!$A$5:$C$54,3,FALSE),""))</x:f>
      </x:c>
      <x:c r="E242" s="36"/>
      <x:c r="F242" s="44"/>
      <x:c r="G242" s="44"/>
      <x:c r="H242" s="50"/>
      <x:c r="I242" s="46" t="str">
        <x:f>IF(OR(F242="",G242=""),"",MAX(0,ROUND(MOD(G242-F242,1)*24-IF(H242="",0,H242)/60,2)))</x:f>
      </x:c>
      <x:c r="J242" s="47"/>
      <x:c r="K242" s="47"/>
      <x:c r="L242" s="36"/>
      <x:c r="M242" s="36"/>
      <x:c r="N242" s="36"/>
      <x:c r="O242" s="8" t="str">
        <x:f>IF(A242="","",YEAR(A242)*100+MONTH(A242))</x:f>
      </x:c>
    </x:row>
    <x:row r="243">
      <x:c r="A243" s="42"/>
      <x:c r="B243" s="36"/>
      <x:c r="C243" s="8" t="str">
        <x:f>IF(B243="","",IFERROR(VLOOKUP(B243,'Nhan su'!$A$5:$C$54,2,FALSE),"Chưa có mã NV"))</x:f>
      </x:c>
      <x:c r="D243" s="8" t="str">
        <x:f>IF(B243="","",IFERROR(VLOOKUP(B243,'Nhan su'!$A$5:$C$54,3,FALSE),""))</x:f>
      </x:c>
      <x:c r="E243" s="36"/>
      <x:c r="F243" s="44"/>
      <x:c r="G243" s="44"/>
      <x:c r="H243" s="50"/>
      <x:c r="I243" s="46" t="str">
        <x:f>IF(OR(F243="",G243=""),"",MAX(0,ROUND(MOD(G243-F243,1)*24-IF(H243="",0,H243)/60,2)))</x:f>
      </x:c>
      <x:c r="J243" s="47"/>
      <x:c r="K243" s="47"/>
      <x:c r="L243" s="36"/>
      <x:c r="M243" s="36"/>
      <x:c r="N243" s="36"/>
      <x:c r="O243" s="8" t="str">
        <x:f>IF(A243="","",YEAR(A243)*100+MONTH(A243))</x:f>
      </x:c>
    </x:row>
    <x:row r="244">
      <x:c r="A244" s="42"/>
      <x:c r="B244" s="36"/>
      <x:c r="C244" s="8" t="str">
        <x:f>IF(B244="","",IFERROR(VLOOKUP(B244,'Nhan su'!$A$5:$C$54,2,FALSE),"Chưa có mã NV"))</x:f>
      </x:c>
      <x:c r="D244" s="8" t="str">
        <x:f>IF(B244="","",IFERROR(VLOOKUP(B244,'Nhan su'!$A$5:$C$54,3,FALSE),""))</x:f>
      </x:c>
      <x:c r="E244" s="36"/>
      <x:c r="F244" s="44"/>
      <x:c r="G244" s="44"/>
      <x:c r="H244" s="50"/>
      <x:c r="I244" s="46" t="str">
        <x:f>IF(OR(F244="",G244=""),"",MAX(0,ROUND(MOD(G244-F244,1)*24-IF(H244="",0,H244)/60,2)))</x:f>
      </x:c>
      <x:c r="J244" s="47"/>
      <x:c r="K244" s="47"/>
      <x:c r="L244" s="36"/>
      <x:c r="M244" s="36"/>
      <x:c r="N244" s="36"/>
      <x:c r="O244" s="8" t="str">
        <x:f>IF(A244="","",YEAR(A244)*100+MONTH(A244))</x:f>
      </x:c>
    </x:row>
    <x:row r="245">
      <x:c r="A245" s="42"/>
      <x:c r="B245" s="36"/>
      <x:c r="C245" s="8" t="str">
        <x:f>IF(B245="","",IFERROR(VLOOKUP(B245,'Nhan su'!$A$5:$C$54,2,FALSE),"Chưa có mã NV"))</x:f>
      </x:c>
      <x:c r="D245" s="8" t="str">
        <x:f>IF(B245="","",IFERROR(VLOOKUP(B245,'Nhan su'!$A$5:$C$54,3,FALSE),""))</x:f>
      </x:c>
      <x:c r="E245" s="36"/>
      <x:c r="F245" s="44"/>
      <x:c r="G245" s="44"/>
      <x:c r="H245" s="50"/>
      <x:c r="I245" s="46" t="str">
        <x:f>IF(OR(F245="",G245=""),"",MAX(0,ROUND(MOD(G245-F245,1)*24-IF(H245="",0,H245)/60,2)))</x:f>
      </x:c>
      <x:c r="J245" s="47"/>
      <x:c r="K245" s="47"/>
      <x:c r="L245" s="36"/>
      <x:c r="M245" s="36"/>
      <x:c r="N245" s="36"/>
      <x:c r="O245" s="8" t="str">
        <x:f>IF(A245="","",YEAR(A245)*100+MONTH(A245))</x:f>
      </x:c>
    </x:row>
    <x:row r="246">
      <x:c r="A246" s="42"/>
      <x:c r="B246" s="36"/>
      <x:c r="C246" s="8" t="str">
        <x:f>IF(B246="","",IFERROR(VLOOKUP(B246,'Nhan su'!$A$5:$C$54,2,FALSE),"Chưa có mã NV"))</x:f>
      </x:c>
      <x:c r="D246" s="8" t="str">
        <x:f>IF(B246="","",IFERROR(VLOOKUP(B246,'Nhan su'!$A$5:$C$54,3,FALSE),""))</x:f>
      </x:c>
      <x:c r="E246" s="36"/>
      <x:c r="F246" s="44"/>
      <x:c r="G246" s="44"/>
      <x:c r="H246" s="50"/>
      <x:c r="I246" s="46" t="str">
        <x:f>IF(OR(F246="",G246=""),"",MAX(0,ROUND(MOD(G246-F246,1)*24-IF(H246="",0,H246)/60,2)))</x:f>
      </x:c>
      <x:c r="J246" s="47"/>
      <x:c r="K246" s="47"/>
      <x:c r="L246" s="36"/>
      <x:c r="M246" s="36"/>
      <x:c r="N246" s="36"/>
      <x:c r="O246" s="8" t="str">
        <x:f>IF(A246="","",YEAR(A246)*100+MONTH(A246))</x:f>
      </x:c>
    </x:row>
    <x:row r="247">
      <x:c r="A247" s="42"/>
      <x:c r="B247" s="36"/>
      <x:c r="C247" s="8" t="str">
        <x:f>IF(B247="","",IFERROR(VLOOKUP(B247,'Nhan su'!$A$5:$C$54,2,FALSE),"Chưa có mã NV"))</x:f>
      </x:c>
      <x:c r="D247" s="8" t="str">
        <x:f>IF(B247="","",IFERROR(VLOOKUP(B247,'Nhan su'!$A$5:$C$54,3,FALSE),""))</x:f>
      </x:c>
      <x:c r="E247" s="36"/>
      <x:c r="F247" s="44"/>
      <x:c r="G247" s="44"/>
      <x:c r="H247" s="50"/>
      <x:c r="I247" s="46" t="str">
        <x:f>IF(OR(F247="",G247=""),"",MAX(0,ROUND(MOD(G247-F247,1)*24-IF(H247="",0,H247)/60,2)))</x:f>
      </x:c>
      <x:c r="J247" s="47"/>
      <x:c r="K247" s="47"/>
      <x:c r="L247" s="36"/>
      <x:c r="M247" s="36"/>
      <x:c r="N247" s="36"/>
      <x:c r="O247" s="8" t="str">
        <x:f>IF(A247="","",YEAR(A247)*100+MONTH(A247))</x:f>
      </x:c>
    </x:row>
    <x:row r="248">
      <x:c r="A248" s="42"/>
      <x:c r="B248" s="36"/>
      <x:c r="C248" s="8" t="str">
        <x:f>IF(B248="","",IFERROR(VLOOKUP(B248,'Nhan su'!$A$5:$C$54,2,FALSE),"Chưa có mã NV"))</x:f>
      </x:c>
      <x:c r="D248" s="8" t="str">
        <x:f>IF(B248="","",IFERROR(VLOOKUP(B248,'Nhan su'!$A$5:$C$54,3,FALSE),""))</x:f>
      </x:c>
      <x:c r="E248" s="36"/>
      <x:c r="F248" s="44"/>
      <x:c r="G248" s="44"/>
      <x:c r="H248" s="50"/>
      <x:c r="I248" s="46" t="str">
        <x:f>IF(OR(F248="",G248=""),"",MAX(0,ROUND(MOD(G248-F248,1)*24-IF(H248="",0,H248)/60,2)))</x:f>
      </x:c>
      <x:c r="J248" s="47"/>
      <x:c r="K248" s="47"/>
      <x:c r="L248" s="36"/>
      <x:c r="M248" s="36"/>
      <x:c r="N248" s="36"/>
      <x:c r="O248" s="8" t="str">
        <x:f>IF(A248="","",YEAR(A248)*100+MONTH(A248))</x:f>
      </x:c>
    </x:row>
    <x:row r="249">
      <x:c r="A249" s="42"/>
      <x:c r="B249" s="36"/>
      <x:c r="C249" s="8" t="str">
        <x:f>IF(B249="","",IFERROR(VLOOKUP(B249,'Nhan su'!$A$5:$C$54,2,FALSE),"Chưa có mã NV"))</x:f>
      </x:c>
      <x:c r="D249" s="8" t="str">
        <x:f>IF(B249="","",IFERROR(VLOOKUP(B249,'Nhan su'!$A$5:$C$54,3,FALSE),""))</x:f>
      </x:c>
      <x:c r="E249" s="36"/>
      <x:c r="F249" s="44"/>
      <x:c r="G249" s="44"/>
      <x:c r="H249" s="50"/>
      <x:c r="I249" s="46" t="str">
        <x:f>IF(OR(F249="",G249=""),"",MAX(0,ROUND(MOD(G249-F249,1)*24-IF(H249="",0,H249)/60,2)))</x:f>
      </x:c>
      <x:c r="J249" s="47"/>
      <x:c r="K249" s="47"/>
      <x:c r="L249" s="36"/>
      <x:c r="M249" s="36"/>
      <x:c r="N249" s="36"/>
      <x:c r="O249" s="8" t="str">
        <x:f>IF(A249="","",YEAR(A249)*100+MONTH(A249))</x:f>
      </x:c>
    </x:row>
    <x:row r="250">
      <x:c r="A250" s="42"/>
      <x:c r="B250" s="36"/>
      <x:c r="C250" s="8" t="str">
        <x:f>IF(B250="","",IFERROR(VLOOKUP(B250,'Nhan su'!$A$5:$C$54,2,FALSE),"Chưa có mã NV"))</x:f>
      </x:c>
      <x:c r="D250" s="8" t="str">
        <x:f>IF(B250="","",IFERROR(VLOOKUP(B250,'Nhan su'!$A$5:$C$54,3,FALSE),""))</x:f>
      </x:c>
      <x:c r="E250" s="36"/>
      <x:c r="F250" s="44"/>
      <x:c r="G250" s="44"/>
      <x:c r="H250" s="50"/>
      <x:c r="I250" s="46" t="str">
        <x:f>IF(OR(F250="",G250=""),"",MAX(0,ROUND(MOD(G250-F250,1)*24-IF(H250="",0,H250)/60,2)))</x:f>
      </x:c>
      <x:c r="J250" s="47"/>
      <x:c r="K250" s="47"/>
      <x:c r="L250" s="36"/>
      <x:c r="M250" s="36"/>
      <x:c r="N250" s="36"/>
      <x:c r="O250" s="8" t="str">
        <x:f>IF(A250="","",YEAR(A250)*100+MONTH(A250))</x:f>
      </x:c>
    </x:row>
    <x:row r="251">
      <x:c r="A251" s="42"/>
      <x:c r="B251" s="36"/>
      <x:c r="C251" s="8" t="str">
        <x:f>IF(B251="","",IFERROR(VLOOKUP(B251,'Nhan su'!$A$5:$C$54,2,FALSE),"Chưa có mã NV"))</x:f>
      </x:c>
      <x:c r="D251" s="8" t="str">
        <x:f>IF(B251="","",IFERROR(VLOOKUP(B251,'Nhan su'!$A$5:$C$54,3,FALSE),""))</x:f>
      </x:c>
      <x:c r="E251" s="36"/>
      <x:c r="F251" s="44"/>
      <x:c r="G251" s="44"/>
      <x:c r="H251" s="50"/>
      <x:c r="I251" s="46" t="str">
        <x:f>IF(OR(F251="",G251=""),"",MAX(0,ROUND(MOD(G251-F251,1)*24-IF(H251="",0,H251)/60,2)))</x:f>
      </x:c>
      <x:c r="J251" s="47"/>
      <x:c r="K251" s="47"/>
      <x:c r="L251" s="36"/>
      <x:c r="M251" s="36"/>
      <x:c r="N251" s="36"/>
      <x:c r="O251" s="8" t="str">
        <x:f>IF(A251="","",YEAR(A251)*100+MONTH(A251))</x:f>
      </x:c>
    </x:row>
    <x:row r="252">
      <x:c r="A252" s="42"/>
      <x:c r="B252" s="36"/>
      <x:c r="C252" s="8" t="str">
        <x:f>IF(B252="","",IFERROR(VLOOKUP(B252,'Nhan su'!$A$5:$C$54,2,FALSE),"Chưa có mã NV"))</x:f>
      </x:c>
      <x:c r="D252" s="8" t="str">
        <x:f>IF(B252="","",IFERROR(VLOOKUP(B252,'Nhan su'!$A$5:$C$54,3,FALSE),""))</x:f>
      </x:c>
      <x:c r="E252" s="36"/>
      <x:c r="F252" s="44"/>
      <x:c r="G252" s="44"/>
      <x:c r="H252" s="50"/>
      <x:c r="I252" s="46" t="str">
        <x:f>IF(OR(F252="",G252=""),"",MAX(0,ROUND(MOD(G252-F252,1)*24-IF(H252="",0,H252)/60,2)))</x:f>
      </x:c>
      <x:c r="J252" s="47"/>
      <x:c r="K252" s="47"/>
      <x:c r="L252" s="36"/>
      <x:c r="M252" s="36"/>
      <x:c r="N252" s="36"/>
      <x:c r="O252" s="8" t="str">
        <x:f>IF(A252="","",YEAR(A252)*100+MONTH(A252))</x:f>
      </x:c>
    </x:row>
    <x:row r="253">
      <x:c r="A253" s="42"/>
      <x:c r="B253" s="36"/>
      <x:c r="C253" s="8" t="str">
        <x:f>IF(B253="","",IFERROR(VLOOKUP(B253,'Nhan su'!$A$5:$C$54,2,FALSE),"Chưa có mã NV"))</x:f>
      </x:c>
      <x:c r="D253" s="8" t="str">
        <x:f>IF(B253="","",IFERROR(VLOOKUP(B253,'Nhan su'!$A$5:$C$54,3,FALSE),""))</x:f>
      </x:c>
      <x:c r="E253" s="36"/>
      <x:c r="F253" s="44"/>
      <x:c r="G253" s="44"/>
      <x:c r="H253" s="50"/>
      <x:c r="I253" s="46" t="str">
        <x:f>IF(OR(F253="",G253=""),"",MAX(0,ROUND(MOD(G253-F253,1)*24-IF(H253="",0,H253)/60,2)))</x:f>
      </x:c>
      <x:c r="J253" s="47"/>
      <x:c r="K253" s="47"/>
      <x:c r="L253" s="36"/>
      <x:c r="M253" s="36"/>
      <x:c r="N253" s="36"/>
      <x:c r="O253" s="8" t="str">
        <x:f>IF(A253="","",YEAR(A253)*100+MONTH(A253))</x:f>
      </x:c>
    </x:row>
    <x:row r="254">
      <x:c r="A254" s="42"/>
      <x:c r="B254" s="36"/>
      <x:c r="C254" s="8" t="str">
        <x:f>IF(B254="","",IFERROR(VLOOKUP(B254,'Nhan su'!$A$5:$C$54,2,FALSE),"Chưa có mã NV"))</x:f>
      </x:c>
      <x:c r="D254" s="8" t="str">
        <x:f>IF(B254="","",IFERROR(VLOOKUP(B254,'Nhan su'!$A$5:$C$54,3,FALSE),""))</x:f>
      </x:c>
      <x:c r="E254" s="36"/>
      <x:c r="F254" s="44"/>
      <x:c r="G254" s="44"/>
      <x:c r="H254" s="50"/>
      <x:c r="I254" s="46" t="str">
        <x:f>IF(OR(F254="",G254=""),"",MAX(0,ROUND(MOD(G254-F254,1)*24-IF(H254="",0,H254)/60,2)))</x:f>
      </x:c>
      <x:c r="J254" s="47"/>
      <x:c r="K254" s="47"/>
      <x:c r="L254" s="36"/>
      <x:c r="M254" s="36"/>
      <x:c r="N254" s="36"/>
      <x:c r="O254" s="8" t="str">
        <x:f>IF(A254="","",YEAR(A254)*100+MONTH(A254))</x:f>
      </x:c>
    </x:row>
    <x:row r="255">
      <x:c r="A255" s="42"/>
      <x:c r="B255" s="36"/>
      <x:c r="C255" s="8" t="str">
        <x:f>IF(B255="","",IFERROR(VLOOKUP(B255,'Nhan su'!$A$5:$C$54,2,FALSE),"Chưa có mã NV"))</x:f>
      </x:c>
      <x:c r="D255" s="8" t="str">
        <x:f>IF(B255="","",IFERROR(VLOOKUP(B255,'Nhan su'!$A$5:$C$54,3,FALSE),""))</x:f>
      </x:c>
      <x:c r="E255" s="36"/>
      <x:c r="F255" s="44"/>
      <x:c r="G255" s="44"/>
      <x:c r="H255" s="50"/>
      <x:c r="I255" s="46" t="str">
        <x:f>IF(OR(F255="",G255=""),"",MAX(0,ROUND(MOD(G255-F255,1)*24-IF(H255="",0,H255)/60,2)))</x:f>
      </x:c>
      <x:c r="J255" s="47"/>
      <x:c r="K255" s="47"/>
      <x:c r="L255" s="36"/>
      <x:c r="M255" s="36"/>
      <x:c r="N255" s="36"/>
      <x:c r="O255" s="8" t="str">
        <x:f>IF(A255="","",YEAR(A255)*100+MONTH(A255))</x:f>
      </x:c>
    </x:row>
    <x:row r="256">
      <x:c r="A256" s="42"/>
      <x:c r="B256" s="36"/>
      <x:c r="C256" s="8" t="str">
        <x:f>IF(B256="","",IFERROR(VLOOKUP(B256,'Nhan su'!$A$5:$C$54,2,FALSE),"Chưa có mã NV"))</x:f>
      </x:c>
      <x:c r="D256" s="8" t="str">
        <x:f>IF(B256="","",IFERROR(VLOOKUP(B256,'Nhan su'!$A$5:$C$54,3,FALSE),""))</x:f>
      </x:c>
      <x:c r="E256" s="36"/>
      <x:c r="F256" s="44"/>
      <x:c r="G256" s="44"/>
      <x:c r="H256" s="50"/>
      <x:c r="I256" s="46" t="str">
        <x:f>IF(OR(F256="",G256=""),"",MAX(0,ROUND(MOD(G256-F256,1)*24-IF(H256="",0,H256)/60,2)))</x:f>
      </x:c>
      <x:c r="J256" s="47"/>
      <x:c r="K256" s="47"/>
      <x:c r="L256" s="36"/>
      <x:c r="M256" s="36"/>
      <x:c r="N256" s="36"/>
      <x:c r="O256" s="8" t="str">
        <x:f>IF(A256="","",YEAR(A256)*100+MONTH(A256))</x:f>
      </x:c>
    </x:row>
    <x:row r="257">
      <x:c r="A257" s="42"/>
      <x:c r="B257" s="36"/>
      <x:c r="C257" s="8" t="str">
        <x:f>IF(B257="","",IFERROR(VLOOKUP(B257,'Nhan su'!$A$5:$C$54,2,FALSE),"Chưa có mã NV"))</x:f>
      </x:c>
      <x:c r="D257" s="8" t="str">
        <x:f>IF(B257="","",IFERROR(VLOOKUP(B257,'Nhan su'!$A$5:$C$54,3,FALSE),""))</x:f>
      </x:c>
      <x:c r="E257" s="36"/>
      <x:c r="F257" s="44"/>
      <x:c r="G257" s="44"/>
      <x:c r="H257" s="50"/>
      <x:c r="I257" s="46" t="str">
        <x:f>IF(OR(F257="",G257=""),"",MAX(0,ROUND(MOD(G257-F257,1)*24-IF(H257="",0,H257)/60,2)))</x:f>
      </x:c>
      <x:c r="J257" s="47"/>
      <x:c r="K257" s="47"/>
      <x:c r="L257" s="36"/>
      <x:c r="M257" s="36"/>
      <x:c r="N257" s="36"/>
      <x:c r="O257" s="8" t="str">
        <x:f>IF(A257="","",YEAR(A257)*100+MONTH(A257))</x:f>
      </x:c>
    </x:row>
    <x:row r="258">
      <x:c r="A258" s="42"/>
      <x:c r="B258" s="36"/>
      <x:c r="C258" s="8" t="str">
        <x:f>IF(B258="","",IFERROR(VLOOKUP(B258,'Nhan su'!$A$5:$C$54,2,FALSE),"Chưa có mã NV"))</x:f>
      </x:c>
      <x:c r="D258" s="8" t="str">
        <x:f>IF(B258="","",IFERROR(VLOOKUP(B258,'Nhan su'!$A$5:$C$54,3,FALSE),""))</x:f>
      </x:c>
      <x:c r="E258" s="36"/>
      <x:c r="F258" s="44"/>
      <x:c r="G258" s="44"/>
      <x:c r="H258" s="50"/>
      <x:c r="I258" s="46" t="str">
        <x:f>IF(OR(F258="",G258=""),"",MAX(0,ROUND(MOD(G258-F258,1)*24-IF(H258="",0,H258)/60,2)))</x:f>
      </x:c>
      <x:c r="J258" s="47"/>
      <x:c r="K258" s="47"/>
      <x:c r="L258" s="36"/>
      <x:c r="M258" s="36"/>
      <x:c r="N258" s="36"/>
      <x:c r="O258" s="8" t="str">
        <x:f>IF(A258="","",YEAR(A258)*100+MONTH(A258))</x:f>
      </x:c>
    </x:row>
    <x:row r="259">
      <x:c r="A259" s="42"/>
      <x:c r="B259" s="36"/>
      <x:c r="C259" s="8" t="str">
        <x:f>IF(B259="","",IFERROR(VLOOKUP(B259,'Nhan su'!$A$5:$C$54,2,FALSE),"Chưa có mã NV"))</x:f>
      </x:c>
      <x:c r="D259" s="8" t="str">
        <x:f>IF(B259="","",IFERROR(VLOOKUP(B259,'Nhan su'!$A$5:$C$54,3,FALSE),""))</x:f>
      </x:c>
      <x:c r="E259" s="36"/>
      <x:c r="F259" s="44"/>
      <x:c r="G259" s="44"/>
      <x:c r="H259" s="50"/>
      <x:c r="I259" s="46" t="str">
        <x:f>IF(OR(F259="",G259=""),"",MAX(0,ROUND(MOD(G259-F259,1)*24-IF(H259="",0,H259)/60,2)))</x:f>
      </x:c>
      <x:c r="J259" s="47"/>
      <x:c r="K259" s="47"/>
      <x:c r="L259" s="36"/>
      <x:c r="M259" s="36"/>
      <x:c r="N259" s="36"/>
      <x:c r="O259" s="8" t="str">
        <x:f>IF(A259="","",YEAR(A259)*100+MONTH(A259))</x:f>
      </x:c>
    </x:row>
    <x:row r="260">
      <x:c r="A260" s="42"/>
      <x:c r="B260" s="36"/>
      <x:c r="C260" s="8" t="str">
        <x:f>IF(B260="","",IFERROR(VLOOKUP(B260,'Nhan su'!$A$5:$C$54,2,FALSE),"Chưa có mã NV"))</x:f>
      </x:c>
      <x:c r="D260" s="8" t="str">
        <x:f>IF(B260="","",IFERROR(VLOOKUP(B260,'Nhan su'!$A$5:$C$54,3,FALSE),""))</x:f>
      </x:c>
      <x:c r="E260" s="36"/>
      <x:c r="F260" s="44"/>
      <x:c r="G260" s="44"/>
      <x:c r="H260" s="50"/>
      <x:c r="I260" s="46" t="str">
        <x:f>IF(OR(F260="",G260=""),"",MAX(0,ROUND(MOD(G260-F260,1)*24-IF(H260="",0,H260)/60,2)))</x:f>
      </x:c>
      <x:c r="J260" s="47"/>
      <x:c r="K260" s="47"/>
      <x:c r="L260" s="36"/>
      <x:c r="M260" s="36"/>
      <x:c r="N260" s="36"/>
      <x:c r="O260" s="8" t="str">
        <x:f>IF(A260="","",YEAR(A260)*100+MONTH(A260))</x:f>
      </x:c>
    </x:row>
    <x:row r="261">
      <x:c r="A261" s="42"/>
      <x:c r="B261" s="36"/>
      <x:c r="C261" s="8" t="str">
        <x:f>IF(B261="","",IFERROR(VLOOKUP(B261,'Nhan su'!$A$5:$C$54,2,FALSE),"Chưa có mã NV"))</x:f>
      </x:c>
      <x:c r="D261" s="8" t="str">
        <x:f>IF(B261="","",IFERROR(VLOOKUP(B261,'Nhan su'!$A$5:$C$54,3,FALSE),""))</x:f>
      </x:c>
      <x:c r="E261" s="36"/>
      <x:c r="F261" s="44"/>
      <x:c r="G261" s="44"/>
      <x:c r="H261" s="50"/>
      <x:c r="I261" s="46" t="str">
        <x:f>IF(OR(F261="",G261=""),"",MAX(0,ROUND(MOD(G261-F261,1)*24-IF(H261="",0,H261)/60,2)))</x:f>
      </x:c>
      <x:c r="J261" s="47"/>
      <x:c r="K261" s="47"/>
      <x:c r="L261" s="36"/>
      <x:c r="M261" s="36"/>
      <x:c r="N261" s="36"/>
      <x:c r="O261" s="8" t="str">
        <x:f>IF(A261="","",YEAR(A261)*100+MONTH(A261))</x:f>
      </x:c>
    </x:row>
    <x:row r="262">
      <x:c r="A262" s="42"/>
      <x:c r="B262" s="36"/>
      <x:c r="C262" s="8" t="str">
        <x:f>IF(B262="","",IFERROR(VLOOKUP(B262,'Nhan su'!$A$5:$C$54,2,FALSE),"Chưa có mã NV"))</x:f>
      </x:c>
      <x:c r="D262" s="8" t="str">
        <x:f>IF(B262="","",IFERROR(VLOOKUP(B262,'Nhan su'!$A$5:$C$54,3,FALSE),""))</x:f>
      </x:c>
      <x:c r="E262" s="36"/>
      <x:c r="F262" s="44"/>
      <x:c r="G262" s="44"/>
      <x:c r="H262" s="50"/>
      <x:c r="I262" s="46" t="str">
        <x:f>IF(OR(F262="",G262=""),"",MAX(0,ROUND(MOD(G262-F262,1)*24-IF(H262="",0,H262)/60,2)))</x:f>
      </x:c>
      <x:c r="J262" s="47"/>
      <x:c r="K262" s="47"/>
      <x:c r="L262" s="36"/>
      <x:c r="M262" s="36"/>
      <x:c r="N262" s="36"/>
      <x:c r="O262" s="8" t="str">
        <x:f>IF(A262="","",YEAR(A262)*100+MONTH(A262))</x:f>
      </x:c>
    </x:row>
    <x:row r="263">
      <x:c r="A263" s="42"/>
      <x:c r="B263" s="36"/>
      <x:c r="C263" s="8" t="str">
        <x:f>IF(B263="","",IFERROR(VLOOKUP(B263,'Nhan su'!$A$5:$C$54,2,FALSE),"Chưa có mã NV"))</x:f>
      </x:c>
      <x:c r="D263" s="8" t="str">
        <x:f>IF(B263="","",IFERROR(VLOOKUP(B263,'Nhan su'!$A$5:$C$54,3,FALSE),""))</x:f>
      </x:c>
      <x:c r="E263" s="36"/>
      <x:c r="F263" s="44"/>
      <x:c r="G263" s="44"/>
      <x:c r="H263" s="50"/>
      <x:c r="I263" s="46" t="str">
        <x:f>IF(OR(F263="",G263=""),"",MAX(0,ROUND(MOD(G263-F263,1)*24-IF(H263="",0,H263)/60,2)))</x:f>
      </x:c>
      <x:c r="J263" s="47"/>
      <x:c r="K263" s="47"/>
      <x:c r="L263" s="36"/>
      <x:c r="M263" s="36"/>
      <x:c r="N263" s="36"/>
      <x:c r="O263" s="8" t="str">
        <x:f>IF(A263="","",YEAR(A263)*100+MONTH(A263))</x:f>
      </x:c>
    </x:row>
    <x:row r="264">
      <x:c r="A264" s="42"/>
      <x:c r="B264" s="36"/>
      <x:c r="C264" s="8" t="str">
        <x:f>IF(B264="","",IFERROR(VLOOKUP(B264,'Nhan su'!$A$5:$C$54,2,FALSE),"Chưa có mã NV"))</x:f>
      </x:c>
      <x:c r="D264" s="8" t="str">
        <x:f>IF(B264="","",IFERROR(VLOOKUP(B264,'Nhan su'!$A$5:$C$54,3,FALSE),""))</x:f>
      </x:c>
      <x:c r="E264" s="36"/>
      <x:c r="F264" s="44"/>
      <x:c r="G264" s="44"/>
      <x:c r="H264" s="50"/>
      <x:c r="I264" s="46" t="str">
        <x:f>IF(OR(F264="",G264=""),"",MAX(0,ROUND(MOD(G264-F264,1)*24-IF(H264="",0,H264)/60,2)))</x:f>
      </x:c>
      <x:c r="J264" s="47"/>
      <x:c r="K264" s="47"/>
      <x:c r="L264" s="36"/>
      <x:c r="M264" s="36"/>
      <x:c r="N264" s="36"/>
      <x:c r="O264" s="8" t="str">
        <x:f>IF(A264="","",YEAR(A264)*100+MONTH(A264))</x:f>
      </x:c>
    </x:row>
    <x:row r="265">
      <x:c r="A265" s="42"/>
      <x:c r="B265" s="36"/>
      <x:c r="C265" s="8" t="str">
        <x:f>IF(B265="","",IFERROR(VLOOKUP(B265,'Nhan su'!$A$5:$C$54,2,FALSE),"Chưa có mã NV"))</x:f>
      </x:c>
      <x:c r="D265" s="8" t="str">
        <x:f>IF(B265="","",IFERROR(VLOOKUP(B265,'Nhan su'!$A$5:$C$54,3,FALSE),""))</x:f>
      </x:c>
      <x:c r="E265" s="36"/>
      <x:c r="F265" s="44"/>
      <x:c r="G265" s="44"/>
      <x:c r="H265" s="50"/>
      <x:c r="I265" s="46" t="str">
        <x:f>IF(OR(F265="",G265=""),"",MAX(0,ROUND(MOD(G265-F265,1)*24-IF(H265="",0,H265)/60,2)))</x:f>
      </x:c>
      <x:c r="J265" s="47"/>
      <x:c r="K265" s="47"/>
      <x:c r="L265" s="36"/>
      <x:c r="M265" s="36"/>
      <x:c r="N265" s="36"/>
      <x:c r="O265" s="8" t="str">
        <x:f>IF(A265="","",YEAR(A265)*100+MONTH(A265))</x:f>
      </x:c>
    </x:row>
    <x:row r="266">
      <x:c r="A266" s="42"/>
      <x:c r="B266" s="36"/>
      <x:c r="C266" s="8" t="str">
        <x:f>IF(B266="","",IFERROR(VLOOKUP(B266,'Nhan su'!$A$5:$C$54,2,FALSE),"Chưa có mã NV"))</x:f>
      </x:c>
      <x:c r="D266" s="8" t="str">
        <x:f>IF(B266="","",IFERROR(VLOOKUP(B266,'Nhan su'!$A$5:$C$54,3,FALSE),""))</x:f>
      </x:c>
      <x:c r="E266" s="36"/>
      <x:c r="F266" s="44"/>
      <x:c r="G266" s="44"/>
      <x:c r="H266" s="50"/>
      <x:c r="I266" s="46" t="str">
        <x:f>IF(OR(F266="",G266=""),"",MAX(0,ROUND(MOD(G266-F266,1)*24-IF(H266="",0,H266)/60,2)))</x:f>
      </x:c>
      <x:c r="J266" s="47"/>
      <x:c r="K266" s="47"/>
      <x:c r="L266" s="36"/>
      <x:c r="M266" s="36"/>
      <x:c r="N266" s="36"/>
      <x:c r="O266" s="8" t="str">
        <x:f>IF(A266="","",YEAR(A266)*100+MONTH(A266))</x:f>
      </x:c>
    </x:row>
    <x:row r="267">
      <x:c r="A267" s="42"/>
      <x:c r="B267" s="36"/>
      <x:c r="C267" s="8" t="str">
        <x:f>IF(B267="","",IFERROR(VLOOKUP(B267,'Nhan su'!$A$5:$C$54,2,FALSE),"Chưa có mã NV"))</x:f>
      </x:c>
      <x:c r="D267" s="8" t="str">
        <x:f>IF(B267="","",IFERROR(VLOOKUP(B267,'Nhan su'!$A$5:$C$54,3,FALSE),""))</x:f>
      </x:c>
      <x:c r="E267" s="36"/>
      <x:c r="F267" s="44"/>
      <x:c r="G267" s="44"/>
      <x:c r="H267" s="50"/>
      <x:c r="I267" s="46" t="str">
        <x:f>IF(OR(F267="",G267=""),"",MAX(0,ROUND(MOD(G267-F267,1)*24-IF(H267="",0,H267)/60,2)))</x:f>
      </x:c>
      <x:c r="J267" s="47"/>
      <x:c r="K267" s="47"/>
      <x:c r="L267" s="36"/>
      <x:c r="M267" s="36"/>
      <x:c r="N267" s="36"/>
      <x:c r="O267" s="8" t="str">
        <x:f>IF(A267="","",YEAR(A267)*100+MONTH(A267))</x:f>
      </x:c>
    </x:row>
    <x:row r="268">
      <x:c r="A268" s="42"/>
      <x:c r="B268" s="36"/>
      <x:c r="C268" s="8" t="str">
        <x:f>IF(B268="","",IFERROR(VLOOKUP(B268,'Nhan su'!$A$5:$C$54,2,FALSE),"Chưa có mã NV"))</x:f>
      </x:c>
      <x:c r="D268" s="8" t="str">
        <x:f>IF(B268="","",IFERROR(VLOOKUP(B268,'Nhan su'!$A$5:$C$54,3,FALSE),""))</x:f>
      </x:c>
      <x:c r="E268" s="36"/>
      <x:c r="F268" s="44"/>
      <x:c r="G268" s="44"/>
      <x:c r="H268" s="50"/>
      <x:c r="I268" s="46" t="str">
        <x:f>IF(OR(F268="",G268=""),"",MAX(0,ROUND(MOD(G268-F268,1)*24-IF(H268="",0,H268)/60,2)))</x:f>
      </x:c>
      <x:c r="J268" s="47"/>
      <x:c r="K268" s="47"/>
      <x:c r="L268" s="36"/>
      <x:c r="M268" s="36"/>
      <x:c r="N268" s="36"/>
      <x:c r="O268" s="8" t="str">
        <x:f>IF(A268="","",YEAR(A268)*100+MONTH(A268))</x:f>
      </x:c>
    </x:row>
    <x:row r="269">
      <x:c r="A269" s="42"/>
      <x:c r="B269" s="36"/>
      <x:c r="C269" s="8" t="str">
        <x:f>IF(B269="","",IFERROR(VLOOKUP(B269,'Nhan su'!$A$5:$C$54,2,FALSE),"Chưa có mã NV"))</x:f>
      </x:c>
      <x:c r="D269" s="8" t="str">
        <x:f>IF(B269="","",IFERROR(VLOOKUP(B269,'Nhan su'!$A$5:$C$54,3,FALSE),""))</x:f>
      </x:c>
      <x:c r="E269" s="36"/>
      <x:c r="F269" s="44"/>
      <x:c r="G269" s="44"/>
      <x:c r="H269" s="50"/>
      <x:c r="I269" s="46" t="str">
        <x:f>IF(OR(F269="",G269=""),"",MAX(0,ROUND(MOD(G269-F269,1)*24-IF(H269="",0,H269)/60,2)))</x:f>
      </x:c>
      <x:c r="J269" s="47"/>
      <x:c r="K269" s="47"/>
      <x:c r="L269" s="36"/>
      <x:c r="M269" s="36"/>
      <x:c r="N269" s="36"/>
      <x:c r="O269" s="8" t="str">
        <x:f>IF(A269="","",YEAR(A269)*100+MONTH(A269))</x:f>
      </x:c>
    </x:row>
    <x:row r="270">
      <x:c r="A270" s="42"/>
      <x:c r="B270" s="36"/>
      <x:c r="C270" s="8" t="str">
        <x:f>IF(B270="","",IFERROR(VLOOKUP(B270,'Nhan su'!$A$5:$C$54,2,FALSE),"Chưa có mã NV"))</x:f>
      </x:c>
      <x:c r="D270" s="8" t="str">
        <x:f>IF(B270="","",IFERROR(VLOOKUP(B270,'Nhan su'!$A$5:$C$54,3,FALSE),""))</x:f>
      </x:c>
      <x:c r="E270" s="36"/>
      <x:c r="F270" s="44"/>
      <x:c r="G270" s="44"/>
      <x:c r="H270" s="50"/>
      <x:c r="I270" s="46" t="str">
        <x:f>IF(OR(F270="",G270=""),"",MAX(0,ROUND(MOD(G270-F270,1)*24-IF(H270="",0,H270)/60,2)))</x:f>
      </x:c>
      <x:c r="J270" s="47"/>
      <x:c r="K270" s="47"/>
      <x:c r="L270" s="36"/>
      <x:c r="M270" s="36"/>
      <x:c r="N270" s="36"/>
      <x:c r="O270" s="8" t="str">
        <x:f>IF(A270="","",YEAR(A270)*100+MONTH(A270))</x:f>
      </x:c>
    </x:row>
    <x:row r="271">
      <x:c r="A271" s="42"/>
      <x:c r="B271" s="36"/>
      <x:c r="C271" s="8" t="str">
        <x:f>IF(B271="","",IFERROR(VLOOKUP(B271,'Nhan su'!$A$5:$C$54,2,FALSE),"Chưa có mã NV"))</x:f>
      </x:c>
      <x:c r="D271" s="8" t="str">
        <x:f>IF(B271="","",IFERROR(VLOOKUP(B271,'Nhan su'!$A$5:$C$54,3,FALSE),""))</x:f>
      </x:c>
      <x:c r="E271" s="36"/>
      <x:c r="F271" s="44"/>
      <x:c r="G271" s="44"/>
      <x:c r="H271" s="50"/>
      <x:c r="I271" s="46" t="str">
        <x:f>IF(OR(F271="",G271=""),"",MAX(0,ROUND(MOD(G271-F271,1)*24-IF(H271="",0,H271)/60,2)))</x:f>
      </x:c>
      <x:c r="J271" s="47"/>
      <x:c r="K271" s="47"/>
      <x:c r="L271" s="36"/>
      <x:c r="M271" s="36"/>
      <x:c r="N271" s="36"/>
      <x:c r="O271" s="8" t="str">
        <x:f>IF(A271="","",YEAR(A271)*100+MONTH(A271))</x:f>
      </x:c>
    </x:row>
    <x:row r="272">
      <x:c r="A272" s="42"/>
      <x:c r="B272" s="36"/>
      <x:c r="C272" s="8" t="str">
        <x:f>IF(B272="","",IFERROR(VLOOKUP(B272,'Nhan su'!$A$5:$C$54,2,FALSE),"Chưa có mã NV"))</x:f>
      </x:c>
      <x:c r="D272" s="8" t="str">
        <x:f>IF(B272="","",IFERROR(VLOOKUP(B272,'Nhan su'!$A$5:$C$54,3,FALSE),""))</x:f>
      </x:c>
      <x:c r="E272" s="36"/>
      <x:c r="F272" s="44"/>
      <x:c r="G272" s="44"/>
      <x:c r="H272" s="50"/>
      <x:c r="I272" s="46" t="str">
        <x:f>IF(OR(F272="",G272=""),"",MAX(0,ROUND(MOD(G272-F272,1)*24-IF(H272="",0,H272)/60,2)))</x:f>
      </x:c>
      <x:c r="J272" s="47"/>
      <x:c r="K272" s="47"/>
      <x:c r="L272" s="36"/>
      <x:c r="M272" s="36"/>
      <x:c r="N272" s="36"/>
      <x:c r="O272" s="8" t="str">
        <x:f>IF(A272="","",YEAR(A272)*100+MONTH(A272))</x:f>
      </x:c>
    </x:row>
    <x:row r="273">
      <x:c r="A273" s="42"/>
      <x:c r="B273" s="36"/>
      <x:c r="C273" s="8" t="str">
        <x:f>IF(B273="","",IFERROR(VLOOKUP(B273,'Nhan su'!$A$5:$C$54,2,FALSE),"Chưa có mã NV"))</x:f>
      </x:c>
      <x:c r="D273" s="8" t="str">
        <x:f>IF(B273="","",IFERROR(VLOOKUP(B273,'Nhan su'!$A$5:$C$54,3,FALSE),""))</x:f>
      </x:c>
      <x:c r="E273" s="36"/>
      <x:c r="F273" s="44"/>
      <x:c r="G273" s="44"/>
      <x:c r="H273" s="50"/>
      <x:c r="I273" s="46" t="str">
        <x:f>IF(OR(F273="",G273=""),"",MAX(0,ROUND(MOD(G273-F273,1)*24-IF(H273="",0,H273)/60,2)))</x:f>
      </x:c>
      <x:c r="J273" s="47"/>
      <x:c r="K273" s="47"/>
      <x:c r="L273" s="36"/>
      <x:c r="M273" s="36"/>
      <x:c r="N273" s="36"/>
      <x:c r="O273" s="8" t="str">
        <x:f>IF(A273="","",YEAR(A273)*100+MONTH(A273))</x:f>
      </x:c>
    </x:row>
    <x:row r="274">
      <x:c r="A274" s="42"/>
      <x:c r="B274" s="36"/>
      <x:c r="C274" s="8" t="str">
        <x:f>IF(B274="","",IFERROR(VLOOKUP(B274,'Nhan su'!$A$5:$C$54,2,FALSE),"Chưa có mã NV"))</x:f>
      </x:c>
      <x:c r="D274" s="8" t="str">
        <x:f>IF(B274="","",IFERROR(VLOOKUP(B274,'Nhan su'!$A$5:$C$54,3,FALSE),""))</x:f>
      </x:c>
      <x:c r="E274" s="36"/>
      <x:c r="F274" s="44"/>
      <x:c r="G274" s="44"/>
      <x:c r="H274" s="50"/>
      <x:c r="I274" s="46" t="str">
        <x:f>IF(OR(F274="",G274=""),"",MAX(0,ROUND(MOD(G274-F274,1)*24-IF(H274="",0,H274)/60,2)))</x:f>
      </x:c>
      <x:c r="J274" s="47"/>
      <x:c r="K274" s="47"/>
      <x:c r="L274" s="36"/>
      <x:c r="M274" s="36"/>
      <x:c r="N274" s="36"/>
      <x:c r="O274" s="8" t="str">
        <x:f>IF(A274="","",YEAR(A274)*100+MONTH(A274))</x:f>
      </x:c>
    </x:row>
    <x:row r="275">
      <x:c r="A275" s="42"/>
      <x:c r="B275" s="36"/>
      <x:c r="C275" s="8" t="str">
        <x:f>IF(B275="","",IFERROR(VLOOKUP(B275,'Nhan su'!$A$5:$C$54,2,FALSE),"Chưa có mã NV"))</x:f>
      </x:c>
      <x:c r="D275" s="8" t="str">
        <x:f>IF(B275="","",IFERROR(VLOOKUP(B275,'Nhan su'!$A$5:$C$54,3,FALSE),""))</x:f>
      </x:c>
      <x:c r="E275" s="36"/>
      <x:c r="F275" s="44"/>
      <x:c r="G275" s="44"/>
      <x:c r="H275" s="50"/>
      <x:c r="I275" s="46" t="str">
        <x:f>IF(OR(F275="",G275=""),"",MAX(0,ROUND(MOD(G275-F275,1)*24-IF(H275="",0,H275)/60,2)))</x:f>
      </x:c>
      <x:c r="J275" s="47"/>
      <x:c r="K275" s="47"/>
      <x:c r="L275" s="36"/>
      <x:c r="M275" s="36"/>
      <x:c r="N275" s="36"/>
      <x:c r="O275" s="8" t="str">
        <x:f>IF(A275="","",YEAR(A275)*100+MONTH(A275))</x:f>
      </x:c>
    </x:row>
    <x:row r="276">
      <x:c r="A276" s="42"/>
      <x:c r="B276" s="36"/>
      <x:c r="C276" s="8" t="str">
        <x:f>IF(B276="","",IFERROR(VLOOKUP(B276,'Nhan su'!$A$5:$C$54,2,FALSE),"Chưa có mã NV"))</x:f>
      </x:c>
      <x:c r="D276" s="8" t="str">
        <x:f>IF(B276="","",IFERROR(VLOOKUP(B276,'Nhan su'!$A$5:$C$54,3,FALSE),""))</x:f>
      </x:c>
      <x:c r="E276" s="36"/>
      <x:c r="F276" s="44"/>
      <x:c r="G276" s="44"/>
      <x:c r="H276" s="50"/>
      <x:c r="I276" s="46" t="str">
        <x:f>IF(OR(F276="",G276=""),"",MAX(0,ROUND(MOD(G276-F276,1)*24-IF(H276="",0,H276)/60,2)))</x:f>
      </x:c>
      <x:c r="J276" s="47"/>
      <x:c r="K276" s="47"/>
      <x:c r="L276" s="36"/>
      <x:c r="M276" s="36"/>
      <x:c r="N276" s="36"/>
      <x:c r="O276" s="8" t="str">
        <x:f>IF(A276="","",YEAR(A276)*100+MONTH(A276))</x:f>
      </x:c>
    </x:row>
    <x:row r="277">
      <x:c r="A277" s="42"/>
      <x:c r="B277" s="36"/>
      <x:c r="C277" s="8" t="str">
        <x:f>IF(B277="","",IFERROR(VLOOKUP(B277,'Nhan su'!$A$5:$C$54,2,FALSE),"Chưa có mã NV"))</x:f>
      </x:c>
      <x:c r="D277" s="8" t="str">
        <x:f>IF(B277="","",IFERROR(VLOOKUP(B277,'Nhan su'!$A$5:$C$54,3,FALSE),""))</x:f>
      </x:c>
      <x:c r="E277" s="36"/>
      <x:c r="F277" s="44"/>
      <x:c r="G277" s="44"/>
      <x:c r="H277" s="50"/>
      <x:c r="I277" s="46" t="str">
        <x:f>IF(OR(F277="",G277=""),"",MAX(0,ROUND(MOD(G277-F277,1)*24-IF(H277="",0,H277)/60,2)))</x:f>
      </x:c>
      <x:c r="J277" s="47"/>
      <x:c r="K277" s="47"/>
      <x:c r="L277" s="36"/>
      <x:c r="M277" s="36"/>
      <x:c r="N277" s="36"/>
      <x:c r="O277" s="8" t="str">
        <x:f>IF(A277="","",YEAR(A277)*100+MONTH(A277))</x:f>
      </x:c>
    </x:row>
    <x:row r="278">
      <x:c r="A278" s="42"/>
      <x:c r="B278" s="36"/>
      <x:c r="C278" s="8" t="str">
        <x:f>IF(B278="","",IFERROR(VLOOKUP(B278,'Nhan su'!$A$5:$C$54,2,FALSE),"Chưa có mã NV"))</x:f>
      </x:c>
      <x:c r="D278" s="8" t="str">
        <x:f>IF(B278="","",IFERROR(VLOOKUP(B278,'Nhan su'!$A$5:$C$54,3,FALSE),""))</x:f>
      </x:c>
      <x:c r="E278" s="36"/>
      <x:c r="F278" s="44"/>
      <x:c r="G278" s="44"/>
      <x:c r="H278" s="50"/>
      <x:c r="I278" s="46" t="str">
        <x:f>IF(OR(F278="",G278=""),"",MAX(0,ROUND(MOD(G278-F278,1)*24-IF(H278="",0,H278)/60,2)))</x:f>
      </x:c>
      <x:c r="J278" s="47"/>
      <x:c r="K278" s="47"/>
      <x:c r="L278" s="36"/>
      <x:c r="M278" s="36"/>
      <x:c r="N278" s="36"/>
      <x:c r="O278" s="8" t="str">
        <x:f>IF(A278="","",YEAR(A278)*100+MONTH(A278))</x:f>
      </x:c>
    </x:row>
    <x:row r="279">
      <x:c r="A279" s="42"/>
      <x:c r="B279" s="36"/>
      <x:c r="C279" s="8" t="str">
        <x:f>IF(B279="","",IFERROR(VLOOKUP(B279,'Nhan su'!$A$5:$C$54,2,FALSE),"Chưa có mã NV"))</x:f>
      </x:c>
      <x:c r="D279" s="8" t="str">
        <x:f>IF(B279="","",IFERROR(VLOOKUP(B279,'Nhan su'!$A$5:$C$54,3,FALSE),""))</x:f>
      </x:c>
      <x:c r="E279" s="36"/>
      <x:c r="F279" s="44"/>
      <x:c r="G279" s="44"/>
      <x:c r="H279" s="50"/>
      <x:c r="I279" s="46" t="str">
        <x:f>IF(OR(F279="",G279=""),"",MAX(0,ROUND(MOD(G279-F279,1)*24-IF(H279="",0,H279)/60,2)))</x:f>
      </x:c>
      <x:c r="J279" s="47"/>
      <x:c r="K279" s="47"/>
      <x:c r="L279" s="36"/>
      <x:c r="M279" s="36"/>
      <x:c r="N279" s="36"/>
      <x:c r="O279" s="8" t="str">
        <x:f>IF(A279="","",YEAR(A279)*100+MONTH(A279))</x:f>
      </x:c>
    </x:row>
    <x:row r="280">
      <x:c r="A280" s="42"/>
      <x:c r="B280" s="36"/>
      <x:c r="C280" s="8" t="str">
        <x:f>IF(B280="","",IFERROR(VLOOKUP(B280,'Nhan su'!$A$5:$C$54,2,FALSE),"Chưa có mã NV"))</x:f>
      </x:c>
      <x:c r="D280" s="8" t="str">
        <x:f>IF(B280="","",IFERROR(VLOOKUP(B280,'Nhan su'!$A$5:$C$54,3,FALSE),""))</x:f>
      </x:c>
      <x:c r="E280" s="36"/>
      <x:c r="F280" s="44"/>
      <x:c r="G280" s="44"/>
      <x:c r="H280" s="50"/>
      <x:c r="I280" s="46" t="str">
        <x:f>IF(OR(F280="",G280=""),"",MAX(0,ROUND(MOD(G280-F280,1)*24-IF(H280="",0,H280)/60,2)))</x:f>
      </x:c>
      <x:c r="J280" s="47"/>
      <x:c r="K280" s="47"/>
      <x:c r="L280" s="36"/>
      <x:c r="M280" s="36"/>
      <x:c r="N280" s="36"/>
      <x:c r="O280" s="8" t="str">
        <x:f>IF(A280="","",YEAR(A280)*100+MONTH(A280))</x:f>
      </x:c>
    </x:row>
    <x:row r="281">
      <x:c r="A281" s="42"/>
      <x:c r="B281" s="36"/>
      <x:c r="C281" s="8" t="str">
        <x:f>IF(B281="","",IFERROR(VLOOKUP(B281,'Nhan su'!$A$5:$C$54,2,FALSE),"Chưa có mã NV"))</x:f>
      </x:c>
      <x:c r="D281" s="8" t="str">
        <x:f>IF(B281="","",IFERROR(VLOOKUP(B281,'Nhan su'!$A$5:$C$54,3,FALSE),""))</x:f>
      </x:c>
      <x:c r="E281" s="36"/>
      <x:c r="F281" s="44"/>
      <x:c r="G281" s="44"/>
      <x:c r="H281" s="50"/>
      <x:c r="I281" s="46" t="str">
        <x:f>IF(OR(F281="",G281=""),"",MAX(0,ROUND(MOD(G281-F281,1)*24-IF(H281="",0,H281)/60,2)))</x:f>
      </x:c>
      <x:c r="J281" s="47"/>
      <x:c r="K281" s="47"/>
      <x:c r="L281" s="36"/>
      <x:c r="M281" s="36"/>
      <x:c r="N281" s="36"/>
      <x:c r="O281" s="8" t="str">
        <x:f>IF(A281="","",YEAR(A281)*100+MONTH(A281))</x:f>
      </x:c>
    </x:row>
    <x:row r="282">
      <x:c r="A282" s="42"/>
      <x:c r="B282" s="36"/>
      <x:c r="C282" s="8" t="str">
        <x:f>IF(B282="","",IFERROR(VLOOKUP(B282,'Nhan su'!$A$5:$C$54,2,FALSE),"Chưa có mã NV"))</x:f>
      </x:c>
      <x:c r="D282" s="8" t="str">
        <x:f>IF(B282="","",IFERROR(VLOOKUP(B282,'Nhan su'!$A$5:$C$54,3,FALSE),""))</x:f>
      </x:c>
      <x:c r="E282" s="36"/>
      <x:c r="F282" s="44"/>
      <x:c r="G282" s="44"/>
      <x:c r="H282" s="50"/>
      <x:c r="I282" s="46" t="str">
        <x:f>IF(OR(F282="",G282=""),"",MAX(0,ROUND(MOD(G282-F282,1)*24-IF(H282="",0,H282)/60,2)))</x:f>
      </x:c>
      <x:c r="J282" s="47"/>
      <x:c r="K282" s="47"/>
      <x:c r="L282" s="36"/>
      <x:c r="M282" s="36"/>
      <x:c r="N282" s="36"/>
      <x:c r="O282" s="8" t="str">
        <x:f>IF(A282="","",YEAR(A282)*100+MONTH(A282))</x:f>
      </x:c>
    </x:row>
    <x:row r="283">
      <x:c r="A283" s="42"/>
      <x:c r="B283" s="36"/>
      <x:c r="C283" s="8" t="str">
        <x:f>IF(B283="","",IFERROR(VLOOKUP(B283,'Nhan su'!$A$5:$C$54,2,FALSE),"Chưa có mã NV"))</x:f>
      </x:c>
      <x:c r="D283" s="8" t="str">
        <x:f>IF(B283="","",IFERROR(VLOOKUP(B283,'Nhan su'!$A$5:$C$54,3,FALSE),""))</x:f>
      </x:c>
      <x:c r="E283" s="36"/>
      <x:c r="F283" s="44"/>
      <x:c r="G283" s="44"/>
      <x:c r="H283" s="50"/>
      <x:c r="I283" s="46" t="str">
        <x:f>IF(OR(F283="",G283=""),"",MAX(0,ROUND(MOD(G283-F283,1)*24-IF(H283="",0,H283)/60,2)))</x:f>
      </x:c>
      <x:c r="J283" s="47"/>
      <x:c r="K283" s="47"/>
      <x:c r="L283" s="36"/>
      <x:c r="M283" s="36"/>
      <x:c r="N283" s="36"/>
      <x:c r="O283" s="8" t="str">
        <x:f>IF(A283="","",YEAR(A283)*100+MONTH(A283))</x:f>
      </x:c>
    </x:row>
    <x:row r="284">
      <x:c r="A284" s="42"/>
      <x:c r="B284" s="36"/>
      <x:c r="C284" s="8" t="str">
        <x:f>IF(B284="","",IFERROR(VLOOKUP(B284,'Nhan su'!$A$5:$C$54,2,FALSE),"Chưa có mã NV"))</x:f>
      </x:c>
      <x:c r="D284" s="8" t="str">
        <x:f>IF(B284="","",IFERROR(VLOOKUP(B284,'Nhan su'!$A$5:$C$54,3,FALSE),""))</x:f>
      </x:c>
      <x:c r="E284" s="36"/>
      <x:c r="F284" s="44"/>
      <x:c r="G284" s="44"/>
      <x:c r="H284" s="50"/>
      <x:c r="I284" s="46" t="str">
        <x:f>IF(OR(F284="",G284=""),"",MAX(0,ROUND(MOD(G284-F284,1)*24-IF(H284="",0,H284)/60,2)))</x:f>
      </x:c>
      <x:c r="J284" s="47"/>
      <x:c r="K284" s="47"/>
      <x:c r="L284" s="36"/>
      <x:c r="M284" s="36"/>
      <x:c r="N284" s="36"/>
      <x:c r="O284" s="8" t="str">
        <x:f>IF(A284="","",YEAR(A284)*100+MONTH(A284))</x:f>
      </x:c>
    </x:row>
    <x:row r="285">
      <x:c r="A285" s="42"/>
      <x:c r="B285" s="36"/>
      <x:c r="C285" s="8" t="str">
        <x:f>IF(B285="","",IFERROR(VLOOKUP(B285,'Nhan su'!$A$5:$C$54,2,FALSE),"Chưa có mã NV"))</x:f>
      </x:c>
      <x:c r="D285" s="8" t="str">
        <x:f>IF(B285="","",IFERROR(VLOOKUP(B285,'Nhan su'!$A$5:$C$54,3,FALSE),""))</x:f>
      </x:c>
      <x:c r="E285" s="36"/>
      <x:c r="F285" s="44"/>
      <x:c r="G285" s="44"/>
      <x:c r="H285" s="50"/>
      <x:c r="I285" s="46" t="str">
        <x:f>IF(OR(F285="",G285=""),"",MAX(0,ROUND(MOD(G285-F285,1)*24-IF(H285="",0,H285)/60,2)))</x:f>
      </x:c>
      <x:c r="J285" s="47"/>
      <x:c r="K285" s="47"/>
      <x:c r="L285" s="36"/>
      <x:c r="M285" s="36"/>
      <x:c r="N285" s="36"/>
      <x:c r="O285" s="8" t="str">
        <x:f>IF(A285="","",YEAR(A285)*100+MONTH(A285))</x:f>
      </x:c>
    </x:row>
    <x:row r="286">
      <x:c r="A286" s="42"/>
      <x:c r="B286" s="36"/>
      <x:c r="C286" s="8" t="str">
        <x:f>IF(B286="","",IFERROR(VLOOKUP(B286,'Nhan su'!$A$5:$C$54,2,FALSE),"Chưa có mã NV"))</x:f>
      </x:c>
      <x:c r="D286" s="8" t="str">
        <x:f>IF(B286="","",IFERROR(VLOOKUP(B286,'Nhan su'!$A$5:$C$54,3,FALSE),""))</x:f>
      </x:c>
      <x:c r="E286" s="36"/>
      <x:c r="F286" s="44"/>
      <x:c r="G286" s="44"/>
      <x:c r="H286" s="50"/>
      <x:c r="I286" s="46" t="str">
        <x:f>IF(OR(F286="",G286=""),"",MAX(0,ROUND(MOD(G286-F286,1)*24-IF(H286="",0,H286)/60,2)))</x:f>
      </x:c>
      <x:c r="J286" s="47"/>
      <x:c r="K286" s="47"/>
      <x:c r="L286" s="36"/>
      <x:c r="M286" s="36"/>
      <x:c r="N286" s="36"/>
      <x:c r="O286" s="8" t="str">
        <x:f>IF(A286="","",YEAR(A286)*100+MONTH(A286))</x:f>
      </x:c>
    </x:row>
    <x:row r="287">
      <x:c r="A287" s="42"/>
      <x:c r="B287" s="36"/>
      <x:c r="C287" s="8" t="str">
        <x:f>IF(B287="","",IFERROR(VLOOKUP(B287,'Nhan su'!$A$5:$C$54,2,FALSE),"Chưa có mã NV"))</x:f>
      </x:c>
      <x:c r="D287" s="8" t="str">
        <x:f>IF(B287="","",IFERROR(VLOOKUP(B287,'Nhan su'!$A$5:$C$54,3,FALSE),""))</x:f>
      </x:c>
      <x:c r="E287" s="36"/>
      <x:c r="F287" s="44"/>
      <x:c r="G287" s="44"/>
      <x:c r="H287" s="50"/>
      <x:c r="I287" s="46" t="str">
        <x:f>IF(OR(F287="",G287=""),"",MAX(0,ROUND(MOD(G287-F287,1)*24-IF(H287="",0,H287)/60,2)))</x:f>
      </x:c>
      <x:c r="J287" s="47"/>
      <x:c r="K287" s="47"/>
      <x:c r="L287" s="36"/>
      <x:c r="M287" s="36"/>
      <x:c r="N287" s="36"/>
      <x:c r="O287" s="8" t="str">
        <x:f>IF(A287="","",YEAR(A287)*100+MONTH(A287))</x:f>
      </x:c>
    </x:row>
    <x:row r="288">
      <x:c r="A288" s="42"/>
      <x:c r="B288" s="36"/>
      <x:c r="C288" s="8" t="str">
        <x:f>IF(B288="","",IFERROR(VLOOKUP(B288,'Nhan su'!$A$5:$C$54,2,FALSE),"Chưa có mã NV"))</x:f>
      </x:c>
      <x:c r="D288" s="8" t="str">
        <x:f>IF(B288="","",IFERROR(VLOOKUP(B288,'Nhan su'!$A$5:$C$54,3,FALSE),""))</x:f>
      </x:c>
      <x:c r="E288" s="36"/>
      <x:c r="F288" s="44"/>
      <x:c r="G288" s="44"/>
      <x:c r="H288" s="50"/>
      <x:c r="I288" s="46" t="str">
        <x:f>IF(OR(F288="",G288=""),"",MAX(0,ROUND(MOD(G288-F288,1)*24-IF(H288="",0,H288)/60,2)))</x:f>
      </x:c>
      <x:c r="J288" s="47"/>
      <x:c r="K288" s="47"/>
      <x:c r="L288" s="36"/>
      <x:c r="M288" s="36"/>
      <x:c r="N288" s="36"/>
      <x:c r="O288" s="8" t="str">
        <x:f>IF(A288="","",YEAR(A288)*100+MONTH(A288))</x:f>
      </x:c>
    </x:row>
    <x:row r="289">
      <x:c r="A289" s="42"/>
      <x:c r="B289" s="36"/>
      <x:c r="C289" s="8" t="str">
        <x:f>IF(B289="","",IFERROR(VLOOKUP(B289,'Nhan su'!$A$5:$C$54,2,FALSE),"Chưa có mã NV"))</x:f>
      </x:c>
      <x:c r="D289" s="8" t="str">
        <x:f>IF(B289="","",IFERROR(VLOOKUP(B289,'Nhan su'!$A$5:$C$54,3,FALSE),""))</x:f>
      </x:c>
      <x:c r="E289" s="36"/>
      <x:c r="F289" s="44"/>
      <x:c r="G289" s="44"/>
      <x:c r="H289" s="50"/>
      <x:c r="I289" s="46" t="str">
        <x:f>IF(OR(F289="",G289=""),"",MAX(0,ROUND(MOD(G289-F289,1)*24-IF(H289="",0,H289)/60,2)))</x:f>
      </x:c>
      <x:c r="J289" s="47"/>
      <x:c r="K289" s="47"/>
      <x:c r="L289" s="36"/>
      <x:c r="M289" s="36"/>
      <x:c r="N289" s="36"/>
      <x:c r="O289" s="8" t="str">
        <x:f>IF(A289="","",YEAR(A289)*100+MONTH(A289))</x:f>
      </x:c>
    </x:row>
    <x:row r="290">
      <x:c r="A290" s="42"/>
      <x:c r="B290" s="36"/>
      <x:c r="C290" s="8" t="str">
        <x:f>IF(B290="","",IFERROR(VLOOKUP(B290,'Nhan su'!$A$5:$C$54,2,FALSE),"Chưa có mã NV"))</x:f>
      </x:c>
      <x:c r="D290" s="8" t="str">
        <x:f>IF(B290="","",IFERROR(VLOOKUP(B290,'Nhan su'!$A$5:$C$54,3,FALSE),""))</x:f>
      </x:c>
      <x:c r="E290" s="36"/>
      <x:c r="F290" s="44"/>
      <x:c r="G290" s="44"/>
      <x:c r="H290" s="50"/>
      <x:c r="I290" s="46" t="str">
        <x:f>IF(OR(F290="",G290=""),"",MAX(0,ROUND(MOD(G290-F290,1)*24-IF(H290="",0,H290)/60,2)))</x:f>
      </x:c>
      <x:c r="J290" s="47"/>
      <x:c r="K290" s="47"/>
      <x:c r="L290" s="36"/>
      <x:c r="M290" s="36"/>
      <x:c r="N290" s="36"/>
      <x:c r="O290" s="8" t="str">
        <x:f>IF(A290="","",YEAR(A290)*100+MONTH(A290))</x:f>
      </x:c>
    </x:row>
    <x:row r="291">
      <x:c r="A291" s="42"/>
      <x:c r="B291" s="36"/>
      <x:c r="C291" s="8" t="str">
        <x:f>IF(B291="","",IFERROR(VLOOKUP(B291,'Nhan su'!$A$5:$C$54,2,FALSE),"Chưa có mã NV"))</x:f>
      </x:c>
      <x:c r="D291" s="8" t="str">
        <x:f>IF(B291="","",IFERROR(VLOOKUP(B291,'Nhan su'!$A$5:$C$54,3,FALSE),""))</x:f>
      </x:c>
      <x:c r="E291" s="36"/>
      <x:c r="F291" s="44"/>
      <x:c r="G291" s="44"/>
      <x:c r="H291" s="50"/>
      <x:c r="I291" s="46" t="str">
        <x:f>IF(OR(F291="",G291=""),"",MAX(0,ROUND(MOD(G291-F291,1)*24-IF(H291="",0,H291)/60,2)))</x:f>
      </x:c>
      <x:c r="J291" s="47"/>
      <x:c r="K291" s="47"/>
      <x:c r="L291" s="36"/>
      <x:c r="M291" s="36"/>
      <x:c r="N291" s="36"/>
      <x:c r="O291" s="8" t="str">
        <x:f>IF(A291="","",YEAR(A291)*100+MONTH(A291))</x:f>
      </x:c>
    </x:row>
    <x:row r="292">
      <x:c r="A292" s="42"/>
      <x:c r="B292" s="36"/>
      <x:c r="C292" s="8" t="str">
        <x:f>IF(B292="","",IFERROR(VLOOKUP(B292,'Nhan su'!$A$5:$C$54,2,FALSE),"Chưa có mã NV"))</x:f>
      </x:c>
      <x:c r="D292" s="8" t="str">
        <x:f>IF(B292="","",IFERROR(VLOOKUP(B292,'Nhan su'!$A$5:$C$54,3,FALSE),""))</x:f>
      </x:c>
      <x:c r="E292" s="36"/>
      <x:c r="F292" s="44"/>
      <x:c r="G292" s="44"/>
      <x:c r="H292" s="50"/>
      <x:c r="I292" s="46" t="str">
        <x:f>IF(OR(F292="",G292=""),"",MAX(0,ROUND(MOD(G292-F292,1)*24-IF(H292="",0,H292)/60,2)))</x:f>
      </x:c>
      <x:c r="J292" s="47"/>
      <x:c r="K292" s="47"/>
      <x:c r="L292" s="36"/>
      <x:c r="M292" s="36"/>
      <x:c r="N292" s="36"/>
      <x:c r="O292" s="8" t="str">
        <x:f>IF(A292="","",YEAR(A292)*100+MONTH(A292))</x:f>
      </x:c>
    </x:row>
    <x:row r="293">
      <x:c r="A293" s="42"/>
      <x:c r="B293" s="36"/>
      <x:c r="C293" s="8" t="str">
        <x:f>IF(B293="","",IFERROR(VLOOKUP(B293,'Nhan su'!$A$5:$C$54,2,FALSE),"Chưa có mã NV"))</x:f>
      </x:c>
      <x:c r="D293" s="8" t="str">
        <x:f>IF(B293="","",IFERROR(VLOOKUP(B293,'Nhan su'!$A$5:$C$54,3,FALSE),""))</x:f>
      </x:c>
      <x:c r="E293" s="36"/>
      <x:c r="F293" s="44"/>
      <x:c r="G293" s="44"/>
      <x:c r="H293" s="50"/>
      <x:c r="I293" s="46" t="str">
        <x:f>IF(OR(F293="",G293=""),"",MAX(0,ROUND(MOD(G293-F293,1)*24-IF(H293="",0,H293)/60,2)))</x:f>
      </x:c>
      <x:c r="J293" s="47"/>
      <x:c r="K293" s="47"/>
      <x:c r="L293" s="36"/>
      <x:c r="M293" s="36"/>
      <x:c r="N293" s="36"/>
      <x:c r="O293" s="8" t="str">
        <x:f>IF(A293="","",YEAR(A293)*100+MONTH(A293))</x:f>
      </x:c>
    </x:row>
    <x:row r="294">
      <x:c r="A294" s="42"/>
      <x:c r="B294" s="36"/>
      <x:c r="C294" s="8" t="str">
        <x:f>IF(B294="","",IFERROR(VLOOKUP(B294,'Nhan su'!$A$5:$C$54,2,FALSE),"Chưa có mã NV"))</x:f>
      </x:c>
      <x:c r="D294" s="8" t="str">
        <x:f>IF(B294="","",IFERROR(VLOOKUP(B294,'Nhan su'!$A$5:$C$54,3,FALSE),""))</x:f>
      </x:c>
      <x:c r="E294" s="36"/>
      <x:c r="F294" s="44"/>
      <x:c r="G294" s="44"/>
      <x:c r="H294" s="50"/>
      <x:c r="I294" s="46" t="str">
        <x:f>IF(OR(F294="",G294=""),"",MAX(0,ROUND(MOD(G294-F294,1)*24-IF(H294="",0,H294)/60,2)))</x:f>
      </x:c>
      <x:c r="J294" s="47"/>
      <x:c r="K294" s="47"/>
      <x:c r="L294" s="36"/>
      <x:c r="M294" s="36"/>
      <x:c r="N294" s="36"/>
      <x:c r="O294" s="8" t="str">
        <x:f>IF(A294="","",YEAR(A294)*100+MONTH(A294))</x:f>
      </x:c>
    </x:row>
    <x:row r="295">
      <x:c r="A295" s="42"/>
      <x:c r="B295" s="36"/>
      <x:c r="C295" s="8" t="str">
        <x:f>IF(B295="","",IFERROR(VLOOKUP(B295,'Nhan su'!$A$5:$C$54,2,FALSE),"Chưa có mã NV"))</x:f>
      </x:c>
      <x:c r="D295" s="8" t="str">
        <x:f>IF(B295="","",IFERROR(VLOOKUP(B295,'Nhan su'!$A$5:$C$54,3,FALSE),""))</x:f>
      </x:c>
      <x:c r="E295" s="36"/>
      <x:c r="F295" s="44"/>
      <x:c r="G295" s="44"/>
      <x:c r="H295" s="50"/>
      <x:c r="I295" s="46" t="str">
        <x:f>IF(OR(F295="",G295=""),"",MAX(0,ROUND(MOD(G295-F295,1)*24-IF(H295="",0,H295)/60,2)))</x:f>
      </x:c>
      <x:c r="J295" s="47"/>
      <x:c r="K295" s="47"/>
      <x:c r="L295" s="36"/>
      <x:c r="M295" s="36"/>
      <x:c r="N295" s="36"/>
      <x:c r="O295" s="8" t="str">
        <x:f>IF(A295="","",YEAR(A295)*100+MONTH(A295))</x:f>
      </x:c>
    </x:row>
    <x:row r="296">
      <x:c r="A296" s="42"/>
      <x:c r="B296" s="36"/>
      <x:c r="C296" s="8" t="str">
        <x:f>IF(B296="","",IFERROR(VLOOKUP(B296,'Nhan su'!$A$5:$C$54,2,FALSE),"Chưa có mã NV"))</x:f>
      </x:c>
      <x:c r="D296" s="8" t="str">
        <x:f>IF(B296="","",IFERROR(VLOOKUP(B296,'Nhan su'!$A$5:$C$54,3,FALSE),""))</x:f>
      </x:c>
      <x:c r="E296" s="36"/>
      <x:c r="F296" s="44"/>
      <x:c r="G296" s="44"/>
      <x:c r="H296" s="50"/>
      <x:c r="I296" s="46" t="str">
        <x:f>IF(OR(F296="",G296=""),"",MAX(0,ROUND(MOD(G296-F296,1)*24-IF(H296="",0,H296)/60,2)))</x:f>
      </x:c>
      <x:c r="J296" s="47"/>
      <x:c r="K296" s="47"/>
      <x:c r="L296" s="36"/>
      <x:c r="M296" s="36"/>
      <x:c r="N296" s="36"/>
      <x:c r="O296" s="8" t="str">
        <x:f>IF(A296="","",YEAR(A296)*100+MONTH(A296))</x:f>
      </x:c>
    </x:row>
    <x:row r="297">
      <x:c r="A297" s="42"/>
      <x:c r="B297" s="36"/>
      <x:c r="C297" s="8" t="str">
        <x:f>IF(B297="","",IFERROR(VLOOKUP(B297,'Nhan su'!$A$5:$C$54,2,FALSE),"Chưa có mã NV"))</x:f>
      </x:c>
      <x:c r="D297" s="8" t="str">
        <x:f>IF(B297="","",IFERROR(VLOOKUP(B297,'Nhan su'!$A$5:$C$54,3,FALSE),""))</x:f>
      </x:c>
      <x:c r="E297" s="36"/>
      <x:c r="F297" s="44"/>
      <x:c r="G297" s="44"/>
      <x:c r="H297" s="50"/>
      <x:c r="I297" s="46" t="str">
        <x:f>IF(OR(F297="",G297=""),"",MAX(0,ROUND(MOD(G297-F297,1)*24-IF(H297="",0,H297)/60,2)))</x:f>
      </x:c>
      <x:c r="J297" s="47"/>
      <x:c r="K297" s="47"/>
      <x:c r="L297" s="36"/>
      <x:c r="M297" s="36"/>
      <x:c r="N297" s="36"/>
      <x:c r="O297" s="8" t="str">
        <x:f>IF(A297="","",YEAR(A297)*100+MONTH(A297))</x:f>
      </x:c>
    </x:row>
    <x:row r="298">
      <x:c r="A298" s="42"/>
      <x:c r="B298" s="36"/>
      <x:c r="C298" s="8" t="str">
        <x:f>IF(B298="","",IFERROR(VLOOKUP(B298,'Nhan su'!$A$5:$C$54,2,FALSE),"Chưa có mã NV"))</x:f>
      </x:c>
      <x:c r="D298" s="8" t="str">
        <x:f>IF(B298="","",IFERROR(VLOOKUP(B298,'Nhan su'!$A$5:$C$54,3,FALSE),""))</x:f>
      </x:c>
      <x:c r="E298" s="36"/>
      <x:c r="F298" s="44"/>
      <x:c r="G298" s="44"/>
      <x:c r="H298" s="50"/>
      <x:c r="I298" s="46" t="str">
        <x:f>IF(OR(F298="",G298=""),"",MAX(0,ROUND(MOD(G298-F298,1)*24-IF(H298="",0,H298)/60,2)))</x:f>
      </x:c>
      <x:c r="J298" s="47"/>
      <x:c r="K298" s="47"/>
      <x:c r="L298" s="36"/>
      <x:c r="M298" s="36"/>
      <x:c r="N298" s="36"/>
      <x:c r="O298" s="8" t="str">
        <x:f>IF(A298="","",YEAR(A298)*100+MONTH(A298))</x:f>
      </x:c>
    </x:row>
    <x:row r="299">
      <x:c r="A299" s="42"/>
      <x:c r="B299" s="36"/>
      <x:c r="C299" s="8" t="str">
        <x:f>IF(B299="","",IFERROR(VLOOKUP(B299,'Nhan su'!$A$5:$C$54,2,FALSE),"Chưa có mã NV"))</x:f>
      </x:c>
      <x:c r="D299" s="8" t="str">
        <x:f>IF(B299="","",IFERROR(VLOOKUP(B299,'Nhan su'!$A$5:$C$54,3,FALSE),""))</x:f>
      </x:c>
      <x:c r="E299" s="36"/>
      <x:c r="F299" s="44"/>
      <x:c r="G299" s="44"/>
      <x:c r="H299" s="50"/>
      <x:c r="I299" s="46" t="str">
        <x:f>IF(OR(F299="",G299=""),"",MAX(0,ROUND(MOD(G299-F299,1)*24-IF(H299="",0,H299)/60,2)))</x:f>
      </x:c>
      <x:c r="J299" s="47"/>
      <x:c r="K299" s="47"/>
      <x:c r="L299" s="36"/>
      <x:c r="M299" s="36"/>
      <x:c r="N299" s="36"/>
      <x:c r="O299" s="8" t="str">
        <x:f>IF(A299="","",YEAR(A299)*100+MONTH(A299))</x:f>
      </x:c>
    </x:row>
    <x:row r="300">
      <x:c r="A300" s="42"/>
      <x:c r="B300" s="36"/>
      <x:c r="C300" s="8" t="str">
        <x:f>IF(B300="","",IFERROR(VLOOKUP(B300,'Nhan su'!$A$5:$C$54,2,FALSE),"Chưa có mã NV"))</x:f>
      </x:c>
      <x:c r="D300" s="8" t="str">
        <x:f>IF(B300="","",IFERROR(VLOOKUP(B300,'Nhan su'!$A$5:$C$54,3,FALSE),""))</x:f>
      </x:c>
      <x:c r="E300" s="36"/>
      <x:c r="F300" s="44"/>
      <x:c r="G300" s="44"/>
      <x:c r="H300" s="50"/>
      <x:c r="I300" s="46" t="str">
        <x:f>IF(OR(F300="",G300=""),"",MAX(0,ROUND(MOD(G300-F300,1)*24-IF(H300="",0,H300)/60,2)))</x:f>
      </x:c>
      <x:c r="J300" s="47"/>
      <x:c r="K300" s="47"/>
      <x:c r="L300" s="36"/>
      <x:c r="M300" s="36"/>
      <x:c r="N300" s="36"/>
      <x:c r="O300" s="8" t="str">
        <x:f>IF(A300="","",YEAR(A300)*100+MONTH(A300))</x:f>
      </x:c>
    </x:row>
    <x:row r="301">
      <x:c r="A301" s="42"/>
      <x:c r="B301" s="36"/>
      <x:c r="C301" s="8" t="str">
        <x:f>IF(B301="","",IFERROR(VLOOKUP(B301,'Nhan su'!$A$5:$C$54,2,FALSE),"Chưa có mã NV"))</x:f>
      </x:c>
      <x:c r="D301" s="8" t="str">
        <x:f>IF(B301="","",IFERROR(VLOOKUP(B301,'Nhan su'!$A$5:$C$54,3,FALSE),""))</x:f>
      </x:c>
      <x:c r="E301" s="36"/>
      <x:c r="F301" s="44"/>
      <x:c r="G301" s="44"/>
      <x:c r="H301" s="50"/>
      <x:c r="I301" s="46" t="str">
        <x:f>IF(OR(F301="",G301=""),"",MAX(0,ROUND(MOD(G301-F301,1)*24-IF(H301="",0,H301)/60,2)))</x:f>
      </x:c>
      <x:c r="J301" s="47"/>
      <x:c r="K301" s="47"/>
      <x:c r="L301" s="36"/>
      <x:c r="M301" s="36"/>
      <x:c r="N301" s="36"/>
      <x:c r="O301" s="8" t="str">
        <x:f>IF(A301="","",YEAR(A301)*100+MONTH(A301))</x:f>
      </x:c>
    </x:row>
    <x:row r="302">
      <x:c r="A302" s="42"/>
      <x:c r="B302" s="36"/>
      <x:c r="C302" s="8" t="str">
        <x:f>IF(B302="","",IFERROR(VLOOKUP(B302,'Nhan su'!$A$5:$C$54,2,FALSE),"Chưa có mã NV"))</x:f>
      </x:c>
      <x:c r="D302" s="8" t="str">
        <x:f>IF(B302="","",IFERROR(VLOOKUP(B302,'Nhan su'!$A$5:$C$54,3,FALSE),""))</x:f>
      </x:c>
      <x:c r="E302" s="36"/>
      <x:c r="F302" s="44"/>
      <x:c r="G302" s="44"/>
      <x:c r="H302" s="50"/>
      <x:c r="I302" s="46" t="str">
        <x:f>IF(OR(F302="",G302=""),"",MAX(0,ROUND(MOD(G302-F302,1)*24-IF(H302="",0,H302)/60,2)))</x:f>
      </x:c>
      <x:c r="J302" s="47"/>
      <x:c r="K302" s="47"/>
      <x:c r="L302" s="36"/>
      <x:c r="M302" s="36"/>
      <x:c r="N302" s="36"/>
      <x:c r="O302" s="8" t="str">
        <x:f>IF(A302="","",YEAR(A302)*100+MONTH(A302))</x:f>
      </x:c>
    </x:row>
    <x:row r="303">
      <x:c r="A303" s="42"/>
      <x:c r="B303" s="36"/>
      <x:c r="C303" s="8" t="str">
        <x:f>IF(B303="","",IFERROR(VLOOKUP(B303,'Nhan su'!$A$5:$C$54,2,FALSE),"Chưa có mã NV"))</x:f>
      </x:c>
      <x:c r="D303" s="8" t="str">
        <x:f>IF(B303="","",IFERROR(VLOOKUP(B303,'Nhan su'!$A$5:$C$54,3,FALSE),""))</x:f>
      </x:c>
      <x:c r="E303" s="36"/>
      <x:c r="F303" s="44"/>
      <x:c r="G303" s="44"/>
      <x:c r="H303" s="50"/>
      <x:c r="I303" s="46" t="str">
        <x:f>IF(OR(F303="",G303=""),"",MAX(0,ROUND(MOD(G303-F303,1)*24-IF(H303="",0,H303)/60,2)))</x:f>
      </x:c>
      <x:c r="J303" s="47"/>
      <x:c r="K303" s="47"/>
      <x:c r="L303" s="36"/>
      <x:c r="M303" s="36"/>
      <x:c r="N303" s="36"/>
      <x:c r="O303" s="8" t="str">
        <x:f>IF(A303="","",YEAR(A303)*100+MONTH(A303))</x:f>
      </x:c>
    </x:row>
    <x:row r="304">
      <x:c r="A304" s="42"/>
      <x:c r="B304" s="36"/>
      <x:c r="C304" s="8" t="str">
        <x:f>IF(B304="","",IFERROR(VLOOKUP(B304,'Nhan su'!$A$5:$C$54,2,FALSE),"Chưa có mã NV"))</x:f>
      </x:c>
      <x:c r="D304" s="8" t="str">
        <x:f>IF(B304="","",IFERROR(VLOOKUP(B304,'Nhan su'!$A$5:$C$54,3,FALSE),""))</x:f>
      </x:c>
      <x:c r="E304" s="36"/>
      <x:c r="F304" s="44"/>
      <x:c r="G304" s="44"/>
      <x:c r="H304" s="50"/>
      <x:c r="I304" s="46" t="str">
        <x:f>IF(OR(F304="",G304=""),"",MAX(0,ROUND(MOD(G304-F304,1)*24-IF(H304="",0,H304)/60,2)))</x:f>
      </x:c>
      <x:c r="J304" s="47"/>
      <x:c r="K304" s="47"/>
      <x:c r="L304" s="36"/>
      <x:c r="M304" s="36"/>
      <x:c r="N304" s="36"/>
      <x:c r="O304" s="8" t="str">
        <x:f>IF(A304="","",YEAR(A304)*100+MONTH(A304))</x:f>
      </x:c>
    </x:row>
    <x:row r="305">
      <x:c r="A305" s="42"/>
      <x:c r="B305" s="36"/>
      <x:c r="C305" s="8" t="str">
        <x:f>IF(B305="","",IFERROR(VLOOKUP(B305,'Nhan su'!$A$5:$C$54,2,FALSE),"Chưa có mã NV"))</x:f>
      </x:c>
      <x:c r="D305" s="8" t="str">
        <x:f>IF(B305="","",IFERROR(VLOOKUP(B305,'Nhan su'!$A$5:$C$54,3,FALSE),""))</x:f>
      </x:c>
      <x:c r="E305" s="36"/>
      <x:c r="F305" s="44"/>
      <x:c r="G305" s="44"/>
      <x:c r="H305" s="50"/>
      <x:c r="I305" s="46" t="str">
        <x:f>IF(OR(F305="",G305=""),"",MAX(0,ROUND(MOD(G305-F305,1)*24-IF(H305="",0,H305)/60,2)))</x:f>
      </x:c>
      <x:c r="J305" s="47"/>
      <x:c r="K305" s="47"/>
      <x:c r="L305" s="36"/>
      <x:c r="M305" s="36"/>
      <x:c r="N305" s="36"/>
      <x:c r="O305" s="8" t="str">
        <x:f>IF(A305="","",YEAR(A305)*100+MONTH(A305))</x:f>
      </x:c>
    </x:row>
    <x:row r="306">
      <x:c r="A306" s="42"/>
      <x:c r="B306" s="36"/>
      <x:c r="C306" s="8" t="str">
        <x:f>IF(B306="","",IFERROR(VLOOKUP(B306,'Nhan su'!$A$5:$C$54,2,FALSE),"Chưa có mã NV"))</x:f>
      </x:c>
      <x:c r="D306" s="8" t="str">
        <x:f>IF(B306="","",IFERROR(VLOOKUP(B306,'Nhan su'!$A$5:$C$54,3,FALSE),""))</x:f>
      </x:c>
      <x:c r="E306" s="36"/>
      <x:c r="F306" s="44"/>
      <x:c r="G306" s="44"/>
      <x:c r="H306" s="50"/>
      <x:c r="I306" s="46" t="str">
        <x:f>IF(OR(F306="",G306=""),"",MAX(0,ROUND(MOD(G306-F306,1)*24-IF(H306="",0,H306)/60,2)))</x:f>
      </x:c>
      <x:c r="J306" s="47"/>
      <x:c r="K306" s="47"/>
      <x:c r="L306" s="36"/>
      <x:c r="M306" s="36"/>
      <x:c r="N306" s="36"/>
      <x:c r="O306" s="8" t="str">
        <x:f>IF(A306="","",YEAR(A306)*100+MONTH(A306))</x:f>
      </x:c>
    </x:row>
    <x:row r="307">
      <x:c r="A307" s="42"/>
      <x:c r="B307" s="36"/>
      <x:c r="C307" s="8" t="str">
        <x:f>IF(B307="","",IFERROR(VLOOKUP(B307,'Nhan su'!$A$5:$C$54,2,FALSE),"Chưa có mã NV"))</x:f>
      </x:c>
      <x:c r="D307" s="8" t="str">
        <x:f>IF(B307="","",IFERROR(VLOOKUP(B307,'Nhan su'!$A$5:$C$54,3,FALSE),""))</x:f>
      </x:c>
      <x:c r="E307" s="36"/>
      <x:c r="F307" s="44"/>
      <x:c r="G307" s="44"/>
      <x:c r="H307" s="50"/>
      <x:c r="I307" s="46" t="str">
        <x:f>IF(OR(F307="",G307=""),"",MAX(0,ROUND(MOD(G307-F307,1)*24-IF(H307="",0,H307)/60,2)))</x:f>
      </x:c>
      <x:c r="J307" s="47"/>
      <x:c r="K307" s="47"/>
      <x:c r="L307" s="36"/>
      <x:c r="M307" s="36"/>
      <x:c r="N307" s="36"/>
      <x:c r="O307" s="8" t="str">
        <x:f>IF(A307="","",YEAR(A307)*100+MONTH(A307))</x:f>
      </x:c>
    </x:row>
    <x:row r="308">
      <x:c r="A308" s="42"/>
      <x:c r="B308" s="36"/>
      <x:c r="C308" s="8" t="str">
        <x:f>IF(B308="","",IFERROR(VLOOKUP(B308,'Nhan su'!$A$5:$C$54,2,FALSE),"Chưa có mã NV"))</x:f>
      </x:c>
      <x:c r="D308" s="8" t="str">
        <x:f>IF(B308="","",IFERROR(VLOOKUP(B308,'Nhan su'!$A$5:$C$54,3,FALSE),""))</x:f>
      </x:c>
      <x:c r="E308" s="36"/>
      <x:c r="F308" s="44"/>
      <x:c r="G308" s="44"/>
      <x:c r="H308" s="50"/>
      <x:c r="I308" s="46" t="str">
        <x:f>IF(OR(F308="",G308=""),"",MAX(0,ROUND(MOD(G308-F308,1)*24-IF(H308="",0,H308)/60,2)))</x:f>
      </x:c>
      <x:c r="J308" s="47"/>
      <x:c r="K308" s="47"/>
      <x:c r="L308" s="36"/>
      <x:c r="M308" s="36"/>
      <x:c r="N308" s="36"/>
      <x:c r="O308" s="8" t="str">
        <x:f>IF(A308="","",YEAR(A308)*100+MONTH(A308))</x:f>
      </x:c>
    </x:row>
    <x:row r="309">
      <x:c r="A309" s="42"/>
      <x:c r="B309" s="36"/>
      <x:c r="C309" s="8" t="str">
        <x:f>IF(B309="","",IFERROR(VLOOKUP(B309,'Nhan su'!$A$5:$C$54,2,FALSE),"Chưa có mã NV"))</x:f>
      </x:c>
      <x:c r="D309" s="8" t="str">
        <x:f>IF(B309="","",IFERROR(VLOOKUP(B309,'Nhan su'!$A$5:$C$54,3,FALSE),""))</x:f>
      </x:c>
      <x:c r="E309" s="36"/>
      <x:c r="F309" s="44"/>
      <x:c r="G309" s="44"/>
      <x:c r="H309" s="50"/>
      <x:c r="I309" s="46" t="str">
        <x:f>IF(OR(F309="",G309=""),"",MAX(0,ROUND(MOD(G309-F309,1)*24-IF(H309="",0,H309)/60,2)))</x:f>
      </x:c>
      <x:c r="J309" s="47"/>
      <x:c r="K309" s="47"/>
      <x:c r="L309" s="36"/>
      <x:c r="M309" s="36"/>
      <x:c r="N309" s="36"/>
      <x:c r="O309" s="8" t="str">
        <x:f>IF(A309="","",YEAR(A309)*100+MONTH(A309))</x:f>
      </x:c>
    </x:row>
    <x:row r="310">
      <x:c r="A310" s="42"/>
      <x:c r="B310" s="36"/>
      <x:c r="C310" s="8" t="str">
        <x:f>IF(B310="","",IFERROR(VLOOKUP(B310,'Nhan su'!$A$5:$C$54,2,FALSE),"Chưa có mã NV"))</x:f>
      </x:c>
      <x:c r="D310" s="8" t="str">
        <x:f>IF(B310="","",IFERROR(VLOOKUP(B310,'Nhan su'!$A$5:$C$54,3,FALSE),""))</x:f>
      </x:c>
      <x:c r="E310" s="36"/>
      <x:c r="F310" s="44"/>
      <x:c r="G310" s="44"/>
      <x:c r="H310" s="50"/>
      <x:c r="I310" s="46" t="str">
        <x:f>IF(OR(F310="",G310=""),"",MAX(0,ROUND(MOD(G310-F310,1)*24-IF(H310="",0,H310)/60,2)))</x:f>
      </x:c>
      <x:c r="J310" s="47"/>
      <x:c r="K310" s="47"/>
      <x:c r="L310" s="36"/>
      <x:c r="M310" s="36"/>
      <x:c r="N310" s="36"/>
      <x:c r="O310" s="8" t="str">
        <x:f>IF(A310="","",YEAR(A310)*100+MONTH(A310))</x:f>
      </x:c>
    </x:row>
    <x:row r="311">
      <x:c r="A311" s="42"/>
      <x:c r="B311" s="36"/>
      <x:c r="C311" s="8" t="str">
        <x:f>IF(B311="","",IFERROR(VLOOKUP(B311,'Nhan su'!$A$5:$C$54,2,FALSE),"Chưa có mã NV"))</x:f>
      </x:c>
      <x:c r="D311" s="8" t="str">
        <x:f>IF(B311="","",IFERROR(VLOOKUP(B311,'Nhan su'!$A$5:$C$54,3,FALSE),""))</x:f>
      </x:c>
      <x:c r="E311" s="36"/>
      <x:c r="F311" s="44"/>
      <x:c r="G311" s="44"/>
      <x:c r="H311" s="50"/>
      <x:c r="I311" s="46" t="str">
        <x:f>IF(OR(F311="",G311=""),"",MAX(0,ROUND(MOD(G311-F311,1)*24-IF(H311="",0,H311)/60,2)))</x:f>
      </x:c>
      <x:c r="J311" s="47"/>
      <x:c r="K311" s="47"/>
      <x:c r="L311" s="36"/>
      <x:c r="M311" s="36"/>
      <x:c r="N311" s="36"/>
      <x:c r="O311" s="8" t="str">
        <x:f>IF(A311="","",YEAR(A311)*100+MONTH(A311))</x:f>
      </x:c>
    </x:row>
    <x:row r="312">
      <x:c r="A312" s="42"/>
      <x:c r="B312" s="36"/>
      <x:c r="C312" s="8" t="str">
        <x:f>IF(B312="","",IFERROR(VLOOKUP(B312,'Nhan su'!$A$5:$C$54,2,FALSE),"Chưa có mã NV"))</x:f>
      </x:c>
      <x:c r="D312" s="8" t="str">
        <x:f>IF(B312="","",IFERROR(VLOOKUP(B312,'Nhan su'!$A$5:$C$54,3,FALSE),""))</x:f>
      </x:c>
      <x:c r="E312" s="36"/>
      <x:c r="F312" s="44"/>
      <x:c r="G312" s="44"/>
      <x:c r="H312" s="50"/>
      <x:c r="I312" s="46" t="str">
        <x:f>IF(OR(F312="",G312=""),"",MAX(0,ROUND(MOD(G312-F312,1)*24-IF(H312="",0,H312)/60,2)))</x:f>
      </x:c>
      <x:c r="J312" s="47"/>
      <x:c r="K312" s="47"/>
      <x:c r="L312" s="36"/>
      <x:c r="M312" s="36"/>
      <x:c r="N312" s="36"/>
      <x:c r="O312" s="8" t="str">
        <x:f>IF(A312="","",YEAR(A312)*100+MONTH(A312))</x:f>
      </x:c>
    </x:row>
    <x:row r="313">
      <x:c r="A313" s="42"/>
      <x:c r="B313" s="36"/>
      <x:c r="C313" s="8" t="str">
        <x:f>IF(B313="","",IFERROR(VLOOKUP(B313,'Nhan su'!$A$5:$C$54,2,FALSE),"Chưa có mã NV"))</x:f>
      </x:c>
      <x:c r="D313" s="8" t="str">
        <x:f>IF(B313="","",IFERROR(VLOOKUP(B313,'Nhan su'!$A$5:$C$54,3,FALSE),""))</x:f>
      </x:c>
      <x:c r="E313" s="36"/>
      <x:c r="F313" s="44"/>
      <x:c r="G313" s="44"/>
      <x:c r="H313" s="50"/>
      <x:c r="I313" s="46" t="str">
        <x:f>IF(OR(F313="",G313=""),"",MAX(0,ROUND(MOD(G313-F313,1)*24-IF(H313="",0,H313)/60,2)))</x:f>
      </x:c>
      <x:c r="J313" s="47"/>
      <x:c r="K313" s="47"/>
      <x:c r="L313" s="36"/>
      <x:c r="M313" s="36"/>
      <x:c r="N313" s="36"/>
      <x:c r="O313" s="8" t="str">
        <x:f>IF(A313="","",YEAR(A313)*100+MONTH(A313))</x:f>
      </x:c>
    </x:row>
    <x:row r="314">
      <x:c r="A314" s="42"/>
      <x:c r="B314" s="36"/>
      <x:c r="C314" s="8" t="str">
        <x:f>IF(B314="","",IFERROR(VLOOKUP(B314,'Nhan su'!$A$5:$C$54,2,FALSE),"Chưa có mã NV"))</x:f>
      </x:c>
      <x:c r="D314" s="8" t="str">
        <x:f>IF(B314="","",IFERROR(VLOOKUP(B314,'Nhan su'!$A$5:$C$54,3,FALSE),""))</x:f>
      </x:c>
      <x:c r="E314" s="36"/>
      <x:c r="F314" s="44"/>
      <x:c r="G314" s="44"/>
      <x:c r="H314" s="50"/>
      <x:c r="I314" s="46" t="str">
        <x:f>IF(OR(F314="",G314=""),"",MAX(0,ROUND(MOD(G314-F314,1)*24-IF(H314="",0,H314)/60,2)))</x:f>
      </x:c>
      <x:c r="J314" s="47"/>
      <x:c r="K314" s="47"/>
      <x:c r="L314" s="36"/>
      <x:c r="M314" s="36"/>
      <x:c r="N314" s="36"/>
      <x:c r="O314" s="8" t="str">
        <x:f>IF(A314="","",YEAR(A314)*100+MONTH(A314))</x:f>
      </x:c>
    </x:row>
    <x:row r="315">
      <x:c r="A315" s="42"/>
      <x:c r="B315" s="36"/>
      <x:c r="C315" s="8" t="str">
        <x:f>IF(B315="","",IFERROR(VLOOKUP(B315,'Nhan su'!$A$5:$C$54,2,FALSE),"Chưa có mã NV"))</x:f>
      </x:c>
      <x:c r="D315" s="8" t="str">
        <x:f>IF(B315="","",IFERROR(VLOOKUP(B315,'Nhan su'!$A$5:$C$54,3,FALSE),""))</x:f>
      </x:c>
      <x:c r="E315" s="36"/>
      <x:c r="F315" s="44"/>
      <x:c r="G315" s="44"/>
      <x:c r="H315" s="50"/>
      <x:c r="I315" s="46" t="str">
        <x:f>IF(OR(F315="",G315=""),"",MAX(0,ROUND(MOD(G315-F315,1)*24-IF(H315="",0,H315)/60,2)))</x:f>
      </x:c>
      <x:c r="J315" s="47"/>
      <x:c r="K315" s="47"/>
      <x:c r="L315" s="36"/>
      <x:c r="M315" s="36"/>
      <x:c r="N315" s="36"/>
      <x:c r="O315" s="8" t="str">
        <x:f>IF(A315="","",YEAR(A315)*100+MONTH(A315))</x:f>
      </x:c>
    </x:row>
    <x:row r="316">
      <x:c r="A316" s="42"/>
      <x:c r="B316" s="36"/>
      <x:c r="C316" s="8" t="str">
        <x:f>IF(B316="","",IFERROR(VLOOKUP(B316,'Nhan su'!$A$5:$C$54,2,FALSE),"Chưa có mã NV"))</x:f>
      </x:c>
      <x:c r="D316" s="8" t="str">
        <x:f>IF(B316="","",IFERROR(VLOOKUP(B316,'Nhan su'!$A$5:$C$54,3,FALSE),""))</x:f>
      </x:c>
      <x:c r="E316" s="36"/>
      <x:c r="F316" s="44"/>
      <x:c r="G316" s="44"/>
      <x:c r="H316" s="50"/>
      <x:c r="I316" s="46" t="str">
        <x:f>IF(OR(F316="",G316=""),"",MAX(0,ROUND(MOD(G316-F316,1)*24-IF(H316="",0,H316)/60,2)))</x:f>
      </x:c>
      <x:c r="J316" s="47"/>
      <x:c r="K316" s="47"/>
      <x:c r="L316" s="36"/>
      <x:c r="M316" s="36"/>
      <x:c r="N316" s="36"/>
      <x:c r="O316" s="8" t="str">
        <x:f>IF(A316="","",YEAR(A316)*100+MONTH(A316))</x:f>
      </x:c>
    </x:row>
    <x:row r="317">
      <x:c r="A317" s="42"/>
      <x:c r="B317" s="36"/>
      <x:c r="C317" s="8" t="str">
        <x:f>IF(B317="","",IFERROR(VLOOKUP(B317,'Nhan su'!$A$5:$C$54,2,FALSE),"Chưa có mã NV"))</x:f>
      </x:c>
      <x:c r="D317" s="8" t="str">
        <x:f>IF(B317="","",IFERROR(VLOOKUP(B317,'Nhan su'!$A$5:$C$54,3,FALSE),""))</x:f>
      </x:c>
      <x:c r="E317" s="36"/>
      <x:c r="F317" s="44"/>
      <x:c r="G317" s="44"/>
      <x:c r="H317" s="50"/>
      <x:c r="I317" s="46" t="str">
        <x:f>IF(OR(F317="",G317=""),"",MAX(0,ROUND(MOD(G317-F317,1)*24-IF(H317="",0,H317)/60,2)))</x:f>
      </x:c>
      <x:c r="J317" s="47"/>
      <x:c r="K317" s="47"/>
      <x:c r="L317" s="36"/>
      <x:c r="M317" s="36"/>
      <x:c r="N317" s="36"/>
      <x:c r="O317" s="8" t="str">
        <x:f>IF(A317="","",YEAR(A317)*100+MONTH(A317))</x:f>
      </x:c>
    </x:row>
    <x:row r="318">
      <x:c r="A318" s="42"/>
      <x:c r="B318" s="36"/>
      <x:c r="C318" s="8" t="str">
        <x:f>IF(B318="","",IFERROR(VLOOKUP(B318,'Nhan su'!$A$5:$C$54,2,FALSE),"Chưa có mã NV"))</x:f>
      </x:c>
      <x:c r="D318" s="8" t="str">
        <x:f>IF(B318="","",IFERROR(VLOOKUP(B318,'Nhan su'!$A$5:$C$54,3,FALSE),""))</x:f>
      </x:c>
      <x:c r="E318" s="36"/>
      <x:c r="F318" s="44"/>
      <x:c r="G318" s="44"/>
      <x:c r="H318" s="50"/>
      <x:c r="I318" s="46" t="str">
        <x:f>IF(OR(F318="",G318=""),"",MAX(0,ROUND(MOD(G318-F318,1)*24-IF(H318="",0,H318)/60,2)))</x:f>
      </x:c>
      <x:c r="J318" s="47"/>
      <x:c r="K318" s="47"/>
      <x:c r="L318" s="36"/>
      <x:c r="M318" s="36"/>
      <x:c r="N318" s="36"/>
      <x:c r="O318" s="8" t="str">
        <x:f>IF(A318="","",YEAR(A318)*100+MONTH(A318))</x:f>
      </x:c>
    </x:row>
    <x:row r="319">
      <x:c r="A319" s="42"/>
      <x:c r="B319" s="36"/>
      <x:c r="C319" s="8" t="str">
        <x:f>IF(B319="","",IFERROR(VLOOKUP(B319,'Nhan su'!$A$5:$C$54,2,FALSE),"Chưa có mã NV"))</x:f>
      </x:c>
      <x:c r="D319" s="8" t="str">
        <x:f>IF(B319="","",IFERROR(VLOOKUP(B319,'Nhan su'!$A$5:$C$54,3,FALSE),""))</x:f>
      </x:c>
      <x:c r="E319" s="36"/>
      <x:c r="F319" s="44"/>
      <x:c r="G319" s="44"/>
      <x:c r="H319" s="50"/>
      <x:c r="I319" s="46" t="str">
        <x:f>IF(OR(F319="",G319=""),"",MAX(0,ROUND(MOD(G319-F319,1)*24-IF(H319="",0,H319)/60,2)))</x:f>
      </x:c>
      <x:c r="J319" s="47"/>
      <x:c r="K319" s="47"/>
      <x:c r="L319" s="36"/>
      <x:c r="M319" s="36"/>
      <x:c r="N319" s="36"/>
      <x:c r="O319" s="8" t="str">
        <x:f>IF(A319="","",YEAR(A319)*100+MONTH(A319))</x:f>
      </x:c>
    </x:row>
    <x:row r="320">
      <x:c r="A320" s="42"/>
      <x:c r="B320" s="36"/>
      <x:c r="C320" s="8" t="str">
        <x:f>IF(B320="","",IFERROR(VLOOKUP(B320,'Nhan su'!$A$5:$C$54,2,FALSE),"Chưa có mã NV"))</x:f>
      </x:c>
      <x:c r="D320" s="8" t="str">
        <x:f>IF(B320="","",IFERROR(VLOOKUP(B320,'Nhan su'!$A$5:$C$54,3,FALSE),""))</x:f>
      </x:c>
      <x:c r="E320" s="36"/>
      <x:c r="F320" s="44"/>
      <x:c r="G320" s="44"/>
      <x:c r="H320" s="50"/>
      <x:c r="I320" s="46" t="str">
        <x:f>IF(OR(F320="",G320=""),"",MAX(0,ROUND(MOD(G320-F320,1)*24-IF(H320="",0,H320)/60,2)))</x:f>
      </x:c>
      <x:c r="J320" s="47"/>
      <x:c r="K320" s="47"/>
      <x:c r="L320" s="36"/>
      <x:c r="M320" s="36"/>
      <x:c r="N320" s="36"/>
      <x:c r="O320" s="8" t="str">
        <x:f>IF(A320="","",YEAR(A320)*100+MONTH(A320))</x:f>
      </x:c>
    </x:row>
    <x:row r="321">
      <x:c r="A321" s="42"/>
      <x:c r="B321" s="36"/>
      <x:c r="C321" s="8" t="str">
        <x:f>IF(B321="","",IFERROR(VLOOKUP(B321,'Nhan su'!$A$5:$C$54,2,FALSE),"Chưa có mã NV"))</x:f>
      </x:c>
      <x:c r="D321" s="8" t="str">
        <x:f>IF(B321="","",IFERROR(VLOOKUP(B321,'Nhan su'!$A$5:$C$54,3,FALSE),""))</x:f>
      </x:c>
      <x:c r="E321" s="36"/>
      <x:c r="F321" s="44"/>
      <x:c r="G321" s="44"/>
      <x:c r="H321" s="50"/>
      <x:c r="I321" s="46" t="str">
        <x:f>IF(OR(F321="",G321=""),"",MAX(0,ROUND(MOD(G321-F321,1)*24-IF(H321="",0,H321)/60,2)))</x:f>
      </x:c>
      <x:c r="J321" s="47"/>
      <x:c r="K321" s="47"/>
      <x:c r="L321" s="36"/>
      <x:c r="M321" s="36"/>
      <x:c r="N321" s="36"/>
      <x:c r="O321" s="8" t="str">
        <x:f>IF(A321="","",YEAR(A321)*100+MONTH(A321))</x:f>
      </x:c>
    </x:row>
    <x:row r="322">
      <x:c r="A322" s="42"/>
      <x:c r="B322" s="36"/>
      <x:c r="C322" s="8" t="str">
        <x:f>IF(B322="","",IFERROR(VLOOKUP(B322,'Nhan su'!$A$5:$C$54,2,FALSE),"Chưa có mã NV"))</x:f>
      </x:c>
      <x:c r="D322" s="8" t="str">
        <x:f>IF(B322="","",IFERROR(VLOOKUP(B322,'Nhan su'!$A$5:$C$54,3,FALSE),""))</x:f>
      </x:c>
      <x:c r="E322" s="36"/>
      <x:c r="F322" s="44"/>
      <x:c r="G322" s="44"/>
      <x:c r="H322" s="50"/>
      <x:c r="I322" s="46" t="str">
        <x:f>IF(OR(F322="",G322=""),"",MAX(0,ROUND(MOD(G322-F322,1)*24-IF(H322="",0,H322)/60,2)))</x:f>
      </x:c>
      <x:c r="J322" s="47"/>
      <x:c r="K322" s="47"/>
      <x:c r="L322" s="36"/>
      <x:c r="M322" s="36"/>
      <x:c r="N322" s="36"/>
      <x:c r="O322" s="8" t="str">
        <x:f>IF(A322="","",YEAR(A322)*100+MONTH(A322))</x:f>
      </x:c>
    </x:row>
    <x:row r="323">
      <x:c r="A323" s="42"/>
      <x:c r="B323" s="36"/>
      <x:c r="C323" s="8" t="str">
        <x:f>IF(B323="","",IFERROR(VLOOKUP(B323,'Nhan su'!$A$5:$C$54,2,FALSE),"Chưa có mã NV"))</x:f>
      </x:c>
      <x:c r="D323" s="8" t="str">
        <x:f>IF(B323="","",IFERROR(VLOOKUP(B323,'Nhan su'!$A$5:$C$54,3,FALSE),""))</x:f>
      </x:c>
      <x:c r="E323" s="36"/>
      <x:c r="F323" s="44"/>
      <x:c r="G323" s="44"/>
      <x:c r="H323" s="50"/>
      <x:c r="I323" s="46" t="str">
        <x:f>IF(OR(F323="",G323=""),"",MAX(0,ROUND(MOD(G323-F323,1)*24-IF(H323="",0,H323)/60,2)))</x:f>
      </x:c>
      <x:c r="J323" s="47"/>
      <x:c r="K323" s="47"/>
      <x:c r="L323" s="36"/>
      <x:c r="M323" s="36"/>
      <x:c r="N323" s="36"/>
      <x:c r="O323" s="8" t="str">
        <x:f>IF(A323="","",YEAR(A323)*100+MONTH(A323))</x:f>
      </x:c>
    </x:row>
    <x:row r="324">
      <x:c r="A324" s="42"/>
      <x:c r="B324" s="36"/>
      <x:c r="C324" s="8" t="str">
        <x:f>IF(B324="","",IFERROR(VLOOKUP(B324,'Nhan su'!$A$5:$C$54,2,FALSE),"Chưa có mã NV"))</x:f>
      </x:c>
      <x:c r="D324" s="8" t="str">
        <x:f>IF(B324="","",IFERROR(VLOOKUP(B324,'Nhan su'!$A$5:$C$54,3,FALSE),""))</x:f>
      </x:c>
      <x:c r="E324" s="36"/>
      <x:c r="F324" s="44"/>
      <x:c r="G324" s="44"/>
      <x:c r="H324" s="50"/>
      <x:c r="I324" s="46" t="str">
        <x:f>IF(OR(F324="",G324=""),"",MAX(0,ROUND(MOD(G324-F324,1)*24-IF(H324="",0,H324)/60,2)))</x:f>
      </x:c>
      <x:c r="J324" s="47"/>
      <x:c r="K324" s="47"/>
      <x:c r="L324" s="36"/>
      <x:c r="M324" s="36"/>
      <x:c r="N324" s="36"/>
      <x:c r="O324" s="8" t="str">
        <x:f>IF(A324="","",YEAR(A324)*100+MONTH(A324))</x:f>
      </x:c>
    </x:row>
    <x:row r="325">
      <x:c r="A325" s="42"/>
      <x:c r="B325" s="36"/>
      <x:c r="C325" s="8" t="str">
        <x:f>IF(B325="","",IFERROR(VLOOKUP(B325,'Nhan su'!$A$5:$C$54,2,FALSE),"Chưa có mã NV"))</x:f>
      </x:c>
      <x:c r="D325" s="8" t="str">
        <x:f>IF(B325="","",IFERROR(VLOOKUP(B325,'Nhan su'!$A$5:$C$54,3,FALSE),""))</x:f>
      </x:c>
      <x:c r="E325" s="36"/>
      <x:c r="F325" s="44"/>
      <x:c r="G325" s="44"/>
      <x:c r="H325" s="50"/>
      <x:c r="I325" s="46" t="str">
        <x:f>IF(OR(F325="",G325=""),"",MAX(0,ROUND(MOD(G325-F325,1)*24-IF(H325="",0,H325)/60,2)))</x:f>
      </x:c>
      <x:c r="J325" s="47"/>
      <x:c r="K325" s="47"/>
      <x:c r="L325" s="36"/>
      <x:c r="M325" s="36"/>
      <x:c r="N325" s="36"/>
      <x:c r="O325" s="8" t="str">
        <x:f>IF(A325="","",YEAR(A325)*100+MONTH(A325))</x:f>
      </x:c>
    </x:row>
    <x:row r="326">
      <x:c r="A326" s="42"/>
      <x:c r="B326" s="36"/>
      <x:c r="C326" s="8" t="str">
        <x:f>IF(B326="","",IFERROR(VLOOKUP(B326,'Nhan su'!$A$5:$C$54,2,FALSE),"Chưa có mã NV"))</x:f>
      </x:c>
      <x:c r="D326" s="8" t="str">
        <x:f>IF(B326="","",IFERROR(VLOOKUP(B326,'Nhan su'!$A$5:$C$54,3,FALSE),""))</x:f>
      </x:c>
      <x:c r="E326" s="36"/>
      <x:c r="F326" s="44"/>
      <x:c r="G326" s="44"/>
      <x:c r="H326" s="50"/>
      <x:c r="I326" s="46" t="str">
        <x:f>IF(OR(F326="",G326=""),"",MAX(0,ROUND(MOD(G326-F326,1)*24-IF(H326="",0,H326)/60,2)))</x:f>
      </x:c>
      <x:c r="J326" s="47"/>
      <x:c r="K326" s="47"/>
      <x:c r="L326" s="36"/>
      <x:c r="M326" s="36"/>
      <x:c r="N326" s="36"/>
      <x:c r="O326" s="8" t="str">
        <x:f>IF(A326="","",YEAR(A326)*100+MONTH(A326))</x:f>
      </x:c>
    </x:row>
    <x:row r="327">
      <x:c r="A327" s="42"/>
      <x:c r="B327" s="36"/>
      <x:c r="C327" s="8" t="str">
        <x:f>IF(B327="","",IFERROR(VLOOKUP(B327,'Nhan su'!$A$5:$C$54,2,FALSE),"Chưa có mã NV"))</x:f>
      </x:c>
      <x:c r="D327" s="8" t="str">
        <x:f>IF(B327="","",IFERROR(VLOOKUP(B327,'Nhan su'!$A$5:$C$54,3,FALSE),""))</x:f>
      </x:c>
      <x:c r="E327" s="36"/>
      <x:c r="F327" s="44"/>
      <x:c r="G327" s="44"/>
      <x:c r="H327" s="50"/>
      <x:c r="I327" s="46" t="str">
        <x:f>IF(OR(F327="",G327=""),"",MAX(0,ROUND(MOD(G327-F327,1)*24-IF(H327="",0,H327)/60,2)))</x:f>
      </x:c>
      <x:c r="J327" s="47"/>
      <x:c r="K327" s="47"/>
      <x:c r="L327" s="36"/>
      <x:c r="M327" s="36"/>
      <x:c r="N327" s="36"/>
      <x:c r="O327" s="8" t="str">
        <x:f>IF(A327="","",YEAR(A327)*100+MONTH(A327))</x:f>
      </x:c>
    </x:row>
    <x:row r="328">
      <x:c r="A328" s="42"/>
      <x:c r="B328" s="36"/>
      <x:c r="C328" s="8" t="str">
        <x:f>IF(B328="","",IFERROR(VLOOKUP(B328,'Nhan su'!$A$5:$C$54,2,FALSE),"Chưa có mã NV"))</x:f>
      </x:c>
      <x:c r="D328" s="8" t="str">
        <x:f>IF(B328="","",IFERROR(VLOOKUP(B328,'Nhan su'!$A$5:$C$54,3,FALSE),""))</x:f>
      </x:c>
      <x:c r="E328" s="36"/>
      <x:c r="F328" s="44"/>
      <x:c r="G328" s="44"/>
      <x:c r="H328" s="50"/>
      <x:c r="I328" s="46" t="str">
        <x:f>IF(OR(F328="",G328=""),"",MAX(0,ROUND(MOD(G328-F328,1)*24-IF(H328="",0,H328)/60,2)))</x:f>
      </x:c>
      <x:c r="J328" s="47"/>
      <x:c r="K328" s="47"/>
      <x:c r="L328" s="36"/>
      <x:c r="M328" s="36"/>
      <x:c r="N328" s="36"/>
      <x:c r="O328" s="8" t="str">
        <x:f>IF(A328="","",YEAR(A328)*100+MONTH(A328))</x:f>
      </x:c>
    </x:row>
    <x:row r="329">
      <x:c r="A329" s="42"/>
      <x:c r="B329" s="36"/>
      <x:c r="C329" s="8" t="str">
        <x:f>IF(B329="","",IFERROR(VLOOKUP(B329,'Nhan su'!$A$5:$C$54,2,FALSE),"Chưa có mã NV"))</x:f>
      </x:c>
      <x:c r="D329" s="8" t="str">
        <x:f>IF(B329="","",IFERROR(VLOOKUP(B329,'Nhan su'!$A$5:$C$54,3,FALSE),""))</x:f>
      </x:c>
      <x:c r="E329" s="36"/>
      <x:c r="F329" s="44"/>
      <x:c r="G329" s="44"/>
      <x:c r="H329" s="50"/>
      <x:c r="I329" s="46" t="str">
        <x:f>IF(OR(F329="",G329=""),"",MAX(0,ROUND(MOD(G329-F329,1)*24-IF(H329="",0,H329)/60,2)))</x:f>
      </x:c>
      <x:c r="J329" s="47"/>
      <x:c r="K329" s="47"/>
      <x:c r="L329" s="36"/>
      <x:c r="M329" s="36"/>
      <x:c r="N329" s="36"/>
      <x:c r="O329" s="8" t="str">
        <x:f>IF(A329="","",YEAR(A329)*100+MONTH(A329))</x:f>
      </x:c>
    </x:row>
    <x:row r="330">
      <x:c r="A330" s="42"/>
      <x:c r="B330" s="36"/>
      <x:c r="C330" s="8" t="str">
        <x:f>IF(B330="","",IFERROR(VLOOKUP(B330,'Nhan su'!$A$5:$C$54,2,FALSE),"Chưa có mã NV"))</x:f>
      </x:c>
      <x:c r="D330" s="8" t="str">
        <x:f>IF(B330="","",IFERROR(VLOOKUP(B330,'Nhan su'!$A$5:$C$54,3,FALSE),""))</x:f>
      </x:c>
      <x:c r="E330" s="36"/>
      <x:c r="F330" s="44"/>
      <x:c r="G330" s="44"/>
      <x:c r="H330" s="50"/>
      <x:c r="I330" s="46" t="str">
        <x:f>IF(OR(F330="",G330=""),"",MAX(0,ROUND(MOD(G330-F330,1)*24-IF(H330="",0,H330)/60,2)))</x:f>
      </x:c>
      <x:c r="J330" s="47"/>
      <x:c r="K330" s="47"/>
      <x:c r="L330" s="36"/>
      <x:c r="M330" s="36"/>
      <x:c r="N330" s="36"/>
      <x:c r="O330" s="8" t="str">
        <x:f>IF(A330="","",YEAR(A330)*100+MONTH(A330))</x:f>
      </x:c>
    </x:row>
    <x:row r="331">
      <x:c r="A331" s="42"/>
      <x:c r="B331" s="36"/>
      <x:c r="C331" s="8" t="str">
        <x:f>IF(B331="","",IFERROR(VLOOKUP(B331,'Nhan su'!$A$5:$C$54,2,FALSE),"Chưa có mã NV"))</x:f>
      </x:c>
      <x:c r="D331" s="8" t="str">
        <x:f>IF(B331="","",IFERROR(VLOOKUP(B331,'Nhan su'!$A$5:$C$54,3,FALSE),""))</x:f>
      </x:c>
      <x:c r="E331" s="36"/>
      <x:c r="F331" s="44"/>
      <x:c r="G331" s="44"/>
      <x:c r="H331" s="50"/>
      <x:c r="I331" s="46" t="str">
        <x:f>IF(OR(F331="",G331=""),"",MAX(0,ROUND(MOD(G331-F331,1)*24-IF(H331="",0,H331)/60,2)))</x:f>
      </x:c>
      <x:c r="J331" s="47"/>
      <x:c r="K331" s="47"/>
      <x:c r="L331" s="36"/>
      <x:c r="M331" s="36"/>
      <x:c r="N331" s="36"/>
      <x:c r="O331" s="8" t="str">
        <x:f>IF(A331="","",YEAR(A331)*100+MONTH(A331))</x:f>
      </x:c>
    </x:row>
    <x:row r="332">
      <x:c r="A332" s="42"/>
      <x:c r="B332" s="36"/>
      <x:c r="C332" s="8" t="str">
        <x:f>IF(B332="","",IFERROR(VLOOKUP(B332,'Nhan su'!$A$5:$C$54,2,FALSE),"Chưa có mã NV"))</x:f>
      </x:c>
      <x:c r="D332" s="8" t="str">
        <x:f>IF(B332="","",IFERROR(VLOOKUP(B332,'Nhan su'!$A$5:$C$54,3,FALSE),""))</x:f>
      </x:c>
      <x:c r="E332" s="36"/>
      <x:c r="F332" s="44"/>
      <x:c r="G332" s="44"/>
      <x:c r="H332" s="50"/>
      <x:c r="I332" s="46" t="str">
        <x:f>IF(OR(F332="",G332=""),"",MAX(0,ROUND(MOD(G332-F332,1)*24-IF(H332="",0,H332)/60,2)))</x:f>
      </x:c>
      <x:c r="J332" s="47"/>
      <x:c r="K332" s="47"/>
      <x:c r="L332" s="36"/>
      <x:c r="M332" s="36"/>
      <x:c r="N332" s="36"/>
      <x:c r="O332" s="8" t="str">
        <x:f>IF(A332="","",YEAR(A332)*100+MONTH(A332))</x:f>
      </x:c>
    </x:row>
    <x:row r="333">
      <x:c r="A333" s="42"/>
      <x:c r="B333" s="36"/>
      <x:c r="C333" s="8" t="str">
        <x:f>IF(B333="","",IFERROR(VLOOKUP(B333,'Nhan su'!$A$5:$C$54,2,FALSE),"Chưa có mã NV"))</x:f>
      </x:c>
      <x:c r="D333" s="8" t="str">
        <x:f>IF(B333="","",IFERROR(VLOOKUP(B333,'Nhan su'!$A$5:$C$54,3,FALSE),""))</x:f>
      </x:c>
      <x:c r="E333" s="36"/>
      <x:c r="F333" s="44"/>
      <x:c r="G333" s="44"/>
      <x:c r="H333" s="50"/>
      <x:c r="I333" s="46" t="str">
        <x:f>IF(OR(F333="",G333=""),"",MAX(0,ROUND(MOD(G333-F333,1)*24-IF(H333="",0,H333)/60,2)))</x:f>
      </x:c>
      <x:c r="J333" s="47"/>
      <x:c r="K333" s="47"/>
      <x:c r="L333" s="36"/>
      <x:c r="M333" s="36"/>
      <x:c r="N333" s="36"/>
      <x:c r="O333" s="8" t="str">
        <x:f>IF(A333="","",YEAR(A333)*100+MONTH(A333))</x:f>
      </x:c>
    </x:row>
    <x:row r="334">
      <x:c r="A334" s="42"/>
      <x:c r="B334" s="36"/>
      <x:c r="C334" s="8" t="str">
        <x:f>IF(B334="","",IFERROR(VLOOKUP(B334,'Nhan su'!$A$5:$C$54,2,FALSE),"Chưa có mã NV"))</x:f>
      </x:c>
      <x:c r="D334" s="8" t="str">
        <x:f>IF(B334="","",IFERROR(VLOOKUP(B334,'Nhan su'!$A$5:$C$54,3,FALSE),""))</x:f>
      </x:c>
      <x:c r="E334" s="36"/>
      <x:c r="F334" s="44"/>
      <x:c r="G334" s="44"/>
      <x:c r="H334" s="50"/>
      <x:c r="I334" s="46" t="str">
        <x:f>IF(OR(F334="",G334=""),"",MAX(0,ROUND(MOD(G334-F334,1)*24-IF(H334="",0,H334)/60,2)))</x:f>
      </x:c>
      <x:c r="J334" s="47"/>
      <x:c r="K334" s="47"/>
      <x:c r="L334" s="36"/>
      <x:c r="M334" s="36"/>
      <x:c r="N334" s="36"/>
      <x:c r="O334" s="8" t="str">
        <x:f>IF(A334="","",YEAR(A334)*100+MONTH(A334))</x:f>
      </x:c>
    </x:row>
    <x:row r="335">
      <x:c r="A335" s="42"/>
      <x:c r="B335" s="36"/>
      <x:c r="C335" s="8" t="str">
        <x:f>IF(B335="","",IFERROR(VLOOKUP(B335,'Nhan su'!$A$5:$C$54,2,FALSE),"Chưa có mã NV"))</x:f>
      </x:c>
      <x:c r="D335" s="8" t="str">
        <x:f>IF(B335="","",IFERROR(VLOOKUP(B335,'Nhan su'!$A$5:$C$54,3,FALSE),""))</x:f>
      </x:c>
      <x:c r="E335" s="36"/>
      <x:c r="F335" s="44"/>
      <x:c r="G335" s="44"/>
      <x:c r="H335" s="50"/>
      <x:c r="I335" s="46" t="str">
        <x:f>IF(OR(F335="",G335=""),"",MAX(0,ROUND(MOD(G335-F335,1)*24-IF(H335="",0,H335)/60,2)))</x:f>
      </x:c>
      <x:c r="J335" s="47"/>
      <x:c r="K335" s="47"/>
      <x:c r="L335" s="36"/>
      <x:c r="M335" s="36"/>
      <x:c r="N335" s="36"/>
      <x:c r="O335" s="8" t="str">
        <x:f>IF(A335="","",YEAR(A335)*100+MONTH(A335))</x:f>
      </x:c>
    </x:row>
    <x:row r="336">
      <x:c r="A336" s="42"/>
      <x:c r="B336" s="36"/>
      <x:c r="C336" s="8" t="str">
        <x:f>IF(B336="","",IFERROR(VLOOKUP(B336,'Nhan su'!$A$5:$C$54,2,FALSE),"Chưa có mã NV"))</x:f>
      </x:c>
      <x:c r="D336" s="8" t="str">
        <x:f>IF(B336="","",IFERROR(VLOOKUP(B336,'Nhan su'!$A$5:$C$54,3,FALSE),""))</x:f>
      </x:c>
      <x:c r="E336" s="36"/>
      <x:c r="F336" s="44"/>
      <x:c r="G336" s="44"/>
      <x:c r="H336" s="50"/>
      <x:c r="I336" s="46" t="str">
        <x:f>IF(OR(F336="",G336=""),"",MAX(0,ROUND(MOD(G336-F336,1)*24-IF(H336="",0,H336)/60,2)))</x:f>
      </x:c>
      <x:c r="J336" s="47"/>
      <x:c r="K336" s="47"/>
      <x:c r="L336" s="36"/>
      <x:c r="M336" s="36"/>
      <x:c r="N336" s="36"/>
      <x:c r="O336" s="8" t="str">
        <x:f>IF(A336="","",YEAR(A336)*100+MONTH(A336))</x:f>
      </x:c>
    </x:row>
    <x:row r="337">
      <x:c r="A337" s="42"/>
      <x:c r="B337" s="36"/>
      <x:c r="C337" s="8" t="str">
        <x:f>IF(B337="","",IFERROR(VLOOKUP(B337,'Nhan su'!$A$5:$C$54,2,FALSE),"Chưa có mã NV"))</x:f>
      </x:c>
      <x:c r="D337" s="8" t="str">
        <x:f>IF(B337="","",IFERROR(VLOOKUP(B337,'Nhan su'!$A$5:$C$54,3,FALSE),""))</x:f>
      </x:c>
      <x:c r="E337" s="36"/>
      <x:c r="F337" s="44"/>
      <x:c r="G337" s="44"/>
      <x:c r="H337" s="50"/>
      <x:c r="I337" s="46" t="str">
        <x:f>IF(OR(F337="",G337=""),"",MAX(0,ROUND(MOD(G337-F337,1)*24-IF(H337="",0,H337)/60,2)))</x:f>
      </x:c>
      <x:c r="J337" s="47"/>
      <x:c r="K337" s="47"/>
      <x:c r="L337" s="36"/>
      <x:c r="M337" s="36"/>
      <x:c r="N337" s="36"/>
      <x:c r="O337" s="8" t="str">
        <x:f>IF(A337="","",YEAR(A337)*100+MONTH(A337))</x:f>
      </x:c>
    </x:row>
    <x:row r="338">
      <x:c r="A338" s="42"/>
      <x:c r="B338" s="36"/>
      <x:c r="C338" s="8" t="str">
        <x:f>IF(B338="","",IFERROR(VLOOKUP(B338,'Nhan su'!$A$5:$C$54,2,FALSE),"Chưa có mã NV"))</x:f>
      </x:c>
      <x:c r="D338" s="8" t="str">
        <x:f>IF(B338="","",IFERROR(VLOOKUP(B338,'Nhan su'!$A$5:$C$54,3,FALSE),""))</x:f>
      </x:c>
      <x:c r="E338" s="36"/>
      <x:c r="F338" s="44"/>
      <x:c r="G338" s="44"/>
      <x:c r="H338" s="50"/>
      <x:c r="I338" s="46" t="str">
        <x:f>IF(OR(F338="",G338=""),"",MAX(0,ROUND(MOD(G338-F338,1)*24-IF(H338="",0,H338)/60,2)))</x:f>
      </x:c>
      <x:c r="J338" s="47"/>
      <x:c r="K338" s="47"/>
      <x:c r="L338" s="36"/>
      <x:c r="M338" s="36"/>
      <x:c r="N338" s="36"/>
      <x:c r="O338" s="8" t="str">
        <x:f>IF(A338="","",YEAR(A338)*100+MONTH(A338))</x:f>
      </x:c>
    </x:row>
    <x:row r="339">
      <x:c r="A339" s="42"/>
      <x:c r="B339" s="36"/>
      <x:c r="C339" s="8" t="str">
        <x:f>IF(B339="","",IFERROR(VLOOKUP(B339,'Nhan su'!$A$5:$C$54,2,FALSE),"Chưa có mã NV"))</x:f>
      </x:c>
      <x:c r="D339" s="8" t="str">
        <x:f>IF(B339="","",IFERROR(VLOOKUP(B339,'Nhan su'!$A$5:$C$54,3,FALSE),""))</x:f>
      </x:c>
      <x:c r="E339" s="36"/>
      <x:c r="F339" s="44"/>
      <x:c r="G339" s="44"/>
      <x:c r="H339" s="50"/>
      <x:c r="I339" s="46" t="str">
        <x:f>IF(OR(F339="",G339=""),"",MAX(0,ROUND(MOD(G339-F339,1)*24-IF(H339="",0,H339)/60,2)))</x:f>
      </x:c>
      <x:c r="J339" s="47"/>
      <x:c r="K339" s="47"/>
      <x:c r="L339" s="36"/>
      <x:c r="M339" s="36"/>
      <x:c r="N339" s="36"/>
      <x:c r="O339" s="8" t="str">
        <x:f>IF(A339="","",YEAR(A339)*100+MONTH(A339))</x:f>
      </x:c>
    </x:row>
    <x:row r="340">
      <x:c r="A340" s="42"/>
      <x:c r="B340" s="36"/>
      <x:c r="C340" s="8" t="str">
        <x:f>IF(B340="","",IFERROR(VLOOKUP(B340,'Nhan su'!$A$5:$C$54,2,FALSE),"Chưa có mã NV"))</x:f>
      </x:c>
      <x:c r="D340" s="8" t="str">
        <x:f>IF(B340="","",IFERROR(VLOOKUP(B340,'Nhan su'!$A$5:$C$54,3,FALSE),""))</x:f>
      </x:c>
      <x:c r="E340" s="36"/>
      <x:c r="F340" s="44"/>
      <x:c r="G340" s="44"/>
      <x:c r="H340" s="50"/>
      <x:c r="I340" s="46" t="str">
        <x:f>IF(OR(F340="",G340=""),"",MAX(0,ROUND(MOD(G340-F340,1)*24-IF(H340="",0,H340)/60,2)))</x:f>
      </x:c>
      <x:c r="J340" s="47"/>
      <x:c r="K340" s="47"/>
      <x:c r="L340" s="36"/>
      <x:c r="M340" s="36"/>
      <x:c r="N340" s="36"/>
      <x:c r="O340" s="8" t="str">
        <x:f>IF(A340="","",YEAR(A340)*100+MONTH(A340))</x:f>
      </x:c>
    </x:row>
    <x:row r="341">
      <x:c r="A341" s="42"/>
      <x:c r="B341" s="36"/>
      <x:c r="C341" s="8" t="str">
        <x:f>IF(B341="","",IFERROR(VLOOKUP(B341,'Nhan su'!$A$5:$C$54,2,FALSE),"Chưa có mã NV"))</x:f>
      </x:c>
      <x:c r="D341" s="8" t="str">
        <x:f>IF(B341="","",IFERROR(VLOOKUP(B341,'Nhan su'!$A$5:$C$54,3,FALSE),""))</x:f>
      </x:c>
      <x:c r="E341" s="36"/>
      <x:c r="F341" s="44"/>
      <x:c r="G341" s="44"/>
      <x:c r="H341" s="50"/>
      <x:c r="I341" s="46" t="str">
        <x:f>IF(OR(F341="",G341=""),"",MAX(0,ROUND(MOD(G341-F341,1)*24-IF(H341="",0,H341)/60,2)))</x:f>
      </x:c>
      <x:c r="J341" s="47"/>
      <x:c r="K341" s="47"/>
      <x:c r="L341" s="36"/>
      <x:c r="M341" s="36"/>
      <x:c r="N341" s="36"/>
      <x:c r="O341" s="8" t="str">
        <x:f>IF(A341="","",YEAR(A341)*100+MONTH(A341))</x:f>
      </x:c>
    </x:row>
    <x:row r="342">
      <x:c r="A342" s="42"/>
      <x:c r="B342" s="36"/>
      <x:c r="C342" s="8" t="str">
        <x:f>IF(B342="","",IFERROR(VLOOKUP(B342,'Nhan su'!$A$5:$C$54,2,FALSE),"Chưa có mã NV"))</x:f>
      </x:c>
      <x:c r="D342" s="8" t="str">
        <x:f>IF(B342="","",IFERROR(VLOOKUP(B342,'Nhan su'!$A$5:$C$54,3,FALSE),""))</x:f>
      </x:c>
      <x:c r="E342" s="36"/>
      <x:c r="F342" s="44"/>
      <x:c r="G342" s="44"/>
      <x:c r="H342" s="50"/>
      <x:c r="I342" s="46" t="str">
        <x:f>IF(OR(F342="",G342=""),"",MAX(0,ROUND(MOD(G342-F342,1)*24-IF(H342="",0,H342)/60,2)))</x:f>
      </x:c>
      <x:c r="J342" s="47"/>
      <x:c r="K342" s="47"/>
      <x:c r="L342" s="36"/>
      <x:c r="M342" s="36"/>
      <x:c r="N342" s="36"/>
      <x:c r="O342" s="8" t="str">
        <x:f>IF(A342="","",YEAR(A342)*100+MONTH(A342))</x:f>
      </x:c>
    </x:row>
    <x:row r="343">
      <x:c r="A343" s="42"/>
      <x:c r="B343" s="36"/>
      <x:c r="C343" s="8" t="str">
        <x:f>IF(B343="","",IFERROR(VLOOKUP(B343,'Nhan su'!$A$5:$C$54,2,FALSE),"Chưa có mã NV"))</x:f>
      </x:c>
      <x:c r="D343" s="8" t="str">
        <x:f>IF(B343="","",IFERROR(VLOOKUP(B343,'Nhan su'!$A$5:$C$54,3,FALSE),""))</x:f>
      </x:c>
      <x:c r="E343" s="36"/>
      <x:c r="F343" s="44"/>
      <x:c r="G343" s="44"/>
      <x:c r="H343" s="50"/>
      <x:c r="I343" s="46" t="str">
        <x:f>IF(OR(F343="",G343=""),"",MAX(0,ROUND(MOD(G343-F343,1)*24-IF(H343="",0,H343)/60,2)))</x:f>
      </x:c>
      <x:c r="J343" s="47"/>
      <x:c r="K343" s="47"/>
      <x:c r="L343" s="36"/>
      <x:c r="M343" s="36"/>
      <x:c r="N343" s="36"/>
      <x:c r="O343" s="8" t="str">
        <x:f>IF(A343="","",YEAR(A343)*100+MONTH(A343))</x:f>
      </x:c>
    </x:row>
    <x:row r="344">
      <x:c r="A344" s="42"/>
      <x:c r="B344" s="36"/>
      <x:c r="C344" s="8" t="str">
        <x:f>IF(B344="","",IFERROR(VLOOKUP(B344,'Nhan su'!$A$5:$C$54,2,FALSE),"Chưa có mã NV"))</x:f>
      </x:c>
      <x:c r="D344" s="8" t="str">
        <x:f>IF(B344="","",IFERROR(VLOOKUP(B344,'Nhan su'!$A$5:$C$54,3,FALSE),""))</x:f>
      </x:c>
      <x:c r="E344" s="36"/>
      <x:c r="F344" s="44"/>
      <x:c r="G344" s="44"/>
      <x:c r="H344" s="50"/>
      <x:c r="I344" s="46" t="str">
        <x:f>IF(OR(F344="",G344=""),"",MAX(0,ROUND(MOD(G344-F344,1)*24-IF(H344="",0,H344)/60,2)))</x:f>
      </x:c>
      <x:c r="J344" s="47"/>
      <x:c r="K344" s="47"/>
      <x:c r="L344" s="36"/>
      <x:c r="M344" s="36"/>
      <x:c r="N344" s="36"/>
      <x:c r="O344" s="8" t="str">
        <x:f>IF(A344="","",YEAR(A344)*100+MONTH(A344))</x:f>
      </x:c>
    </x:row>
    <x:row r="345">
      <x:c r="A345" s="42"/>
      <x:c r="B345" s="36"/>
      <x:c r="C345" s="8" t="str">
        <x:f>IF(B345="","",IFERROR(VLOOKUP(B345,'Nhan su'!$A$5:$C$54,2,FALSE),"Chưa có mã NV"))</x:f>
      </x:c>
      <x:c r="D345" s="8" t="str">
        <x:f>IF(B345="","",IFERROR(VLOOKUP(B345,'Nhan su'!$A$5:$C$54,3,FALSE),""))</x:f>
      </x:c>
      <x:c r="E345" s="36"/>
      <x:c r="F345" s="44"/>
      <x:c r="G345" s="44"/>
      <x:c r="H345" s="50"/>
      <x:c r="I345" s="46" t="str">
        <x:f>IF(OR(F345="",G345=""),"",MAX(0,ROUND(MOD(G345-F345,1)*24-IF(H345="",0,H345)/60,2)))</x:f>
      </x:c>
      <x:c r="J345" s="47"/>
      <x:c r="K345" s="47"/>
      <x:c r="L345" s="36"/>
      <x:c r="M345" s="36"/>
      <x:c r="N345" s="36"/>
      <x:c r="O345" s="8" t="str">
        <x:f>IF(A345="","",YEAR(A345)*100+MONTH(A345))</x:f>
      </x:c>
    </x:row>
    <x:row r="346">
      <x:c r="A346" s="42"/>
      <x:c r="B346" s="36"/>
      <x:c r="C346" s="8" t="str">
        <x:f>IF(B346="","",IFERROR(VLOOKUP(B346,'Nhan su'!$A$5:$C$54,2,FALSE),"Chưa có mã NV"))</x:f>
      </x:c>
      <x:c r="D346" s="8" t="str">
        <x:f>IF(B346="","",IFERROR(VLOOKUP(B346,'Nhan su'!$A$5:$C$54,3,FALSE),""))</x:f>
      </x:c>
      <x:c r="E346" s="36"/>
      <x:c r="F346" s="44"/>
      <x:c r="G346" s="44"/>
      <x:c r="H346" s="50"/>
      <x:c r="I346" s="46" t="str">
        <x:f>IF(OR(F346="",G346=""),"",MAX(0,ROUND(MOD(G346-F346,1)*24-IF(H346="",0,H346)/60,2)))</x:f>
      </x:c>
      <x:c r="J346" s="47"/>
      <x:c r="K346" s="47"/>
      <x:c r="L346" s="36"/>
      <x:c r="M346" s="36"/>
      <x:c r="N346" s="36"/>
      <x:c r="O346" s="8" t="str">
        <x:f>IF(A346="","",YEAR(A346)*100+MONTH(A346))</x:f>
      </x:c>
    </x:row>
    <x:row r="347">
      <x:c r="A347" s="42"/>
      <x:c r="B347" s="36"/>
      <x:c r="C347" s="8" t="str">
        <x:f>IF(B347="","",IFERROR(VLOOKUP(B347,'Nhan su'!$A$5:$C$54,2,FALSE),"Chưa có mã NV"))</x:f>
      </x:c>
      <x:c r="D347" s="8" t="str">
        <x:f>IF(B347="","",IFERROR(VLOOKUP(B347,'Nhan su'!$A$5:$C$54,3,FALSE),""))</x:f>
      </x:c>
      <x:c r="E347" s="36"/>
      <x:c r="F347" s="44"/>
      <x:c r="G347" s="44"/>
      <x:c r="H347" s="50"/>
      <x:c r="I347" s="46" t="str">
        <x:f>IF(OR(F347="",G347=""),"",MAX(0,ROUND(MOD(G347-F347,1)*24-IF(H347="",0,H347)/60,2)))</x:f>
      </x:c>
      <x:c r="J347" s="47"/>
      <x:c r="K347" s="47"/>
      <x:c r="L347" s="36"/>
      <x:c r="M347" s="36"/>
      <x:c r="N347" s="36"/>
      <x:c r="O347" s="8" t="str">
        <x:f>IF(A347="","",YEAR(A347)*100+MONTH(A347))</x:f>
      </x:c>
    </x:row>
    <x:row r="348">
      <x:c r="A348" s="42"/>
      <x:c r="B348" s="36"/>
      <x:c r="C348" s="8" t="str">
        <x:f>IF(B348="","",IFERROR(VLOOKUP(B348,'Nhan su'!$A$5:$C$54,2,FALSE),"Chưa có mã NV"))</x:f>
      </x:c>
      <x:c r="D348" s="8" t="str">
        <x:f>IF(B348="","",IFERROR(VLOOKUP(B348,'Nhan su'!$A$5:$C$54,3,FALSE),""))</x:f>
      </x:c>
      <x:c r="E348" s="36"/>
      <x:c r="F348" s="44"/>
      <x:c r="G348" s="44"/>
      <x:c r="H348" s="50"/>
      <x:c r="I348" s="46" t="str">
        <x:f>IF(OR(F348="",G348=""),"",MAX(0,ROUND(MOD(G348-F348,1)*24-IF(H348="",0,H348)/60,2)))</x:f>
      </x:c>
      <x:c r="J348" s="47"/>
      <x:c r="K348" s="47"/>
      <x:c r="L348" s="36"/>
      <x:c r="M348" s="36"/>
      <x:c r="N348" s="36"/>
      <x:c r="O348" s="8" t="str">
        <x:f>IF(A348="","",YEAR(A348)*100+MONTH(A348))</x:f>
      </x:c>
    </x:row>
    <x:row r="349">
      <x:c r="A349" s="42"/>
      <x:c r="B349" s="36"/>
      <x:c r="C349" s="8" t="str">
        <x:f>IF(B349="","",IFERROR(VLOOKUP(B349,'Nhan su'!$A$5:$C$54,2,FALSE),"Chưa có mã NV"))</x:f>
      </x:c>
      <x:c r="D349" s="8" t="str">
        <x:f>IF(B349="","",IFERROR(VLOOKUP(B349,'Nhan su'!$A$5:$C$54,3,FALSE),""))</x:f>
      </x:c>
      <x:c r="E349" s="36"/>
      <x:c r="F349" s="44"/>
      <x:c r="G349" s="44"/>
      <x:c r="H349" s="50"/>
      <x:c r="I349" s="46" t="str">
        <x:f>IF(OR(F349="",G349=""),"",MAX(0,ROUND(MOD(G349-F349,1)*24-IF(H349="",0,H349)/60,2)))</x:f>
      </x:c>
      <x:c r="J349" s="47"/>
      <x:c r="K349" s="47"/>
      <x:c r="L349" s="36"/>
      <x:c r="M349" s="36"/>
      <x:c r="N349" s="36"/>
      <x:c r="O349" s="8" t="str">
        <x:f>IF(A349="","",YEAR(A349)*100+MONTH(A349))</x:f>
      </x:c>
    </x:row>
    <x:row r="350">
      <x:c r="A350" s="42"/>
      <x:c r="B350" s="36"/>
      <x:c r="C350" s="8" t="str">
        <x:f>IF(B350="","",IFERROR(VLOOKUP(B350,'Nhan su'!$A$5:$C$54,2,FALSE),"Chưa có mã NV"))</x:f>
      </x:c>
      <x:c r="D350" s="8" t="str">
        <x:f>IF(B350="","",IFERROR(VLOOKUP(B350,'Nhan su'!$A$5:$C$54,3,FALSE),""))</x:f>
      </x:c>
      <x:c r="E350" s="36"/>
      <x:c r="F350" s="44"/>
      <x:c r="G350" s="44"/>
      <x:c r="H350" s="50"/>
      <x:c r="I350" s="46" t="str">
        <x:f>IF(OR(F350="",G350=""),"",MAX(0,ROUND(MOD(G350-F350,1)*24-IF(H350="",0,H350)/60,2)))</x:f>
      </x:c>
      <x:c r="J350" s="47"/>
      <x:c r="K350" s="47"/>
      <x:c r="L350" s="36"/>
      <x:c r="M350" s="36"/>
      <x:c r="N350" s="36"/>
      <x:c r="O350" s="8" t="str">
        <x:f>IF(A350="","",YEAR(A350)*100+MONTH(A350))</x:f>
      </x:c>
    </x:row>
    <x:row r="351">
      <x:c r="A351" s="42"/>
      <x:c r="B351" s="36"/>
      <x:c r="C351" s="8" t="str">
        <x:f>IF(B351="","",IFERROR(VLOOKUP(B351,'Nhan su'!$A$5:$C$54,2,FALSE),"Chưa có mã NV"))</x:f>
      </x:c>
      <x:c r="D351" s="8" t="str">
        <x:f>IF(B351="","",IFERROR(VLOOKUP(B351,'Nhan su'!$A$5:$C$54,3,FALSE),""))</x:f>
      </x:c>
      <x:c r="E351" s="36"/>
      <x:c r="F351" s="44"/>
      <x:c r="G351" s="44"/>
      <x:c r="H351" s="50"/>
      <x:c r="I351" s="46" t="str">
        <x:f>IF(OR(F351="",G351=""),"",MAX(0,ROUND(MOD(G351-F351,1)*24-IF(H351="",0,H351)/60,2)))</x:f>
      </x:c>
      <x:c r="J351" s="47"/>
      <x:c r="K351" s="47"/>
      <x:c r="L351" s="36"/>
      <x:c r="M351" s="36"/>
      <x:c r="N351" s="36"/>
      <x:c r="O351" s="8" t="str">
        <x:f>IF(A351="","",YEAR(A351)*100+MONTH(A351))</x:f>
      </x:c>
    </x:row>
    <x:row r="352">
      <x:c r="A352" s="42"/>
      <x:c r="B352" s="36"/>
      <x:c r="C352" s="8" t="str">
        <x:f>IF(B352="","",IFERROR(VLOOKUP(B352,'Nhan su'!$A$5:$C$54,2,FALSE),"Chưa có mã NV"))</x:f>
      </x:c>
      <x:c r="D352" s="8" t="str">
        <x:f>IF(B352="","",IFERROR(VLOOKUP(B352,'Nhan su'!$A$5:$C$54,3,FALSE),""))</x:f>
      </x:c>
      <x:c r="E352" s="36"/>
      <x:c r="F352" s="44"/>
      <x:c r="G352" s="44"/>
      <x:c r="H352" s="50"/>
      <x:c r="I352" s="46" t="str">
        <x:f>IF(OR(F352="",G352=""),"",MAX(0,ROUND(MOD(G352-F352,1)*24-IF(H352="",0,H352)/60,2)))</x:f>
      </x:c>
      <x:c r="J352" s="47"/>
      <x:c r="K352" s="47"/>
      <x:c r="L352" s="36"/>
      <x:c r="M352" s="36"/>
      <x:c r="N352" s="36"/>
      <x:c r="O352" s="8" t="str">
        <x:f>IF(A352="","",YEAR(A352)*100+MONTH(A352))</x:f>
      </x:c>
    </x:row>
    <x:row r="353">
      <x:c r="A353" s="42"/>
      <x:c r="B353" s="36"/>
      <x:c r="C353" s="8" t="str">
        <x:f>IF(B353="","",IFERROR(VLOOKUP(B353,'Nhan su'!$A$5:$C$54,2,FALSE),"Chưa có mã NV"))</x:f>
      </x:c>
      <x:c r="D353" s="8" t="str">
        <x:f>IF(B353="","",IFERROR(VLOOKUP(B353,'Nhan su'!$A$5:$C$54,3,FALSE),""))</x:f>
      </x:c>
      <x:c r="E353" s="36"/>
      <x:c r="F353" s="44"/>
      <x:c r="G353" s="44"/>
      <x:c r="H353" s="50"/>
      <x:c r="I353" s="46" t="str">
        <x:f>IF(OR(F353="",G353=""),"",MAX(0,ROUND(MOD(G353-F353,1)*24-IF(H353="",0,H353)/60,2)))</x:f>
      </x:c>
      <x:c r="J353" s="47"/>
      <x:c r="K353" s="47"/>
      <x:c r="L353" s="36"/>
      <x:c r="M353" s="36"/>
      <x:c r="N353" s="36"/>
      <x:c r="O353" s="8" t="str">
        <x:f>IF(A353="","",YEAR(A353)*100+MONTH(A353))</x:f>
      </x:c>
    </x:row>
    <x:row r="354">
      <x:c r="A354" s="42"/>
      <x:c r="B354" s="36"/>
      <x:c r="C354" s="8" t="str">
        <x:f>IF(B354="","",IFERROR(VLOOKUP(B354,'Nhan su'!$A$5:$C$54,2,FALSE),"Chưa có mã NV"))</x:f>
      </x:c>
      <x:c r="D354" s="8" t="str">
        <x:f>IF(B354="","",IFERROR(VLOOKUP(B354,'Nhan su'!$A$5:$C$54,3,FALSE),""))</x:f>
      </x:c>
      <x:c r="E354" s="36"/>
      <x:c r="F354" s="44"/>
      <x:c r="G354" s="44"/>
      <x:c r="H354" s="50"/>
      <x:c r="I354" s="46" t="str">
        <x:f>IF(OR(F354="",G354=""),"",MAX(0,ROUND(MOD(G354-F354,1)*24-IF(H354="",0,H354)/60,2)))</x:f>
      </x:c>
      <x:c r="J354" s="47"/>
      <x:c r="K354" s="47"/>
      <x:c r="L354" s="36"/>
      <x:c r="M354" s="36"/>
      <x:c r="N354" s="36"/>
      <x:c r="O354" s="8" t="str">
        <x:f>IF(A354="","",YEAR(A354)*100+MONTH(A354))</x:f>
      </x:c>
    </x:row>
    <x:row r="355">
      <x:c r="A355" s="42"/>
      <x:c r="B355" s="36"/>
      <x:c r="C355" s="8" t="str">
        <x:f>IF(B355="","",IFERROR(VLOOKUP(B355,'Nhan su'!$A$5:$C$54,2,FALSE),"Chưa có mã NV"))</x:f>
      </x:c>
      <x:c r="D355" s="8" t="str">
        <x:f>IF(B355="","",IFERROR(VLOOKUP(B355,'Nhan su'!$A$5:$C$54,3,FALSE),""))</x:f>
      </x:c>
      <x:c r="E355" s="36"/>
      <x:c r="F355" s="44"/>
      <x:c r="G355" s="44"/>
      <x:c r="H355" s="50"/>
      <x:c r="I355" s="46" t="str">
        <x:f>IF(OR(F355="",G355=""),"",MAX(0,ROUND(MOD(G355-F355,1)*24-IF(H355="",0,H355)/60,2)))</x:f>
      </x:c>
      <x:c r="J355" s="47"/>
      <x:c r="K355" s="47"/>
      <x:c r="L355" s="36"/>
      <x:c r="M355" s="36"/>
      <x:c r="N355" s="36"/>
      <x:c r="O355" s="8" t="str">
        <x:f>IF(A355="","",YEAR(A355)*100+MONTH(A355))</x:f>
      </x:c>
    </x:row>
    <x:row r="356">
      <x:c r="A356" s="42"/>
      <x:c r="B356" s="36"/>
      <x:c r="C356" s="8" t="str">
        <x:f>IF(B356="","",IFERROR(VLOOKUP(B356,'Nhan su'!$A$5:$C$54,2,FALSE),"Chưa có mã NV"))</x:f>
      </x:c>
      <x:c r="D356" s="8" t="str">
        <x:f>IF(B356="","",IFERROR(VLOOKUP(B356,'Nhan su'!$A$5:$C$54,3,FALSE),""))</x:f>
      </x:c>
      <x:c r="E356" s="36"/>
      <x:c r="F356" s="44"/>
      <x:c r="G356" s="44"/>
      <x:c r="H356" s="50"/>
      <x:c r="I356" s="46" t="str">
        <x:f>IF(OR(F356="",G356=""),"",MAX(0,ROUND(MOD(G356-F356,1)*24-IF(H356="",0,H356)/60,2)))</x:f>
      </x:c>
      <x:c r="J356" s="47"/>
      <x:c r="K356" s="47"/>
      <x:c r="L356" s="36"/>
      <x:c r="M356" s="36"/>
      <x:c r="N356" s="36"/>
      <x:c r="O356" s="8" t="str">
        <x:f>IF(A356="","",YEAR(A356)*100+MONTH(A356))</x:f>
      </x:c>
    </x:row>
    <x:row r="357">
      <x:c r="A357" s="42"/>
      <x:c r="B357" s="36"/>
      <x:c r="C357" s="8" t="str">
        <x:f>IF(B357="","",IFERROR(VLOOKUP(B357,'Nhan su'!$A$5:$C$54,2,FALSE),"Chưa có mã NV"))</x:f>
      </x:c>
      <x:c r="D357" s="8" t="str">
        <x:f>IF(B357="","",IFERROR(VLOOKUP(B357,'Nhan su'!$A$5:$C$54,3,FALSE),""))</x:f>
      </x:c>
      <x:c r="E357" s="36"/>
      <x:c r="F357" s="44"/>
      <x:c r="G357" s="44"/>
      <x:c r="H357" s="50"/>
      <x:c r="I357" s="46" t="str">
        <x:f>IF(OR(F357="",G357=""),"",MAX(0,ROUND(MOD(G357-F357,1)*24-IF(H357="",0,H357)/60,2)))</x:f>
      </x:c>
      <x:c r="J357" s="47"/>
      <x:c r="K357" s="47"/>
      <x:c r="L357" s="36"/>
      <x:c r="M357" s="36"/>
      <x:c r="N357" s="36"/>
      <x:c r="O357" s="8" t="str">
        <x:f>IF(A357="","",YEAR(A357)*100+MONTH(A357))</x:f>
      </x:c>
    </x:row>
    <x:row r="358">
      <x:c r="A358" s="42"/>
      <x:c r="B358" s="36"/>
      <x:c r="C358" s="8" t="str">
        <x:f>IF(B358="","",IFERROR(VLOOKUP(B358,'Nhan su'!$A$5:$C$54,2,FALSE),"Chưa có mã NV"))</x:f>
      </x:c>
      <x:c r="D358" s="8" t="str">
        <x:f>IF(B358="","",IFERROR(VLOOKUP(B358,'Nhan su'!$A$5:$C$54,3,FALSE),""))</x:f>
      </x:c>
      <x:c r="E358" s="36"/>
      <x:c r="F358" s="44"/>
      <x:c r="G358" s="44"/>
      <x:c r="H358" s="50"/>
      <x:c r="I358" s="46" t="str">
        <x:f>IF(OR(F358="",G358=""),"",MAX(0,ROUND(MOD(G358-F358,1)*24-IF(H358="",0,H358)/60,2)))</x:f>
      </x:c>
      <x:c r="J358" s="47"/>
      <x:c r="K358" s="47"/>
      <x:c r="L358" s="36"/>
      <x:c r="M358" s="36"/>
      <x:c r="N358" s="36"/>
      <x:c r="O358" s="8" t="str">
        <x:f>IF(A358="","",YEAR(A358)*100+MONTH(A358))</x:f>
      </x:c>
    </x:row>
    <x:row r="359">
      <x:c r="A359" s="42"/>
      <x:c r="B359" s="36"/>
      <x:c r="C359" s="8" t="str">
        <x:f>IF(B359="","",IFERROR(VLOOKUP(B359,'Nhan su'!$A$5:$C$54,2,FALSE),"Chưa có mã NV"))</x:f>
      </x:c>
      <x:c r="D359" s="8" t="str">
        <x:f>IF(B359="","",IFERROR(VLOOKUP(B359,'Nhan su'!$A$5:$C$54,3,FALSE),""))</x:f>
      </x:c>
      <x:c r="E359" s="36"/>
      <x:c r="F359" s="44"/>
      <x:c r="G359" s="44"/>
      <x:c r="H359" s="50"/>
      <x:c r="I359" s="46" t="str">
        <x:f>IF(OR(F359="",G359=""),"",MAX(0,ROUND(MOD(G359-F359,1)*24-IF(H359="",0,H359)/60,2)))</x:f>
      </x:c>
      <x:c r="J359" s="47"/>
      <x:c r="K359" s="47"/>
      <x:c r="L359" s="36"/>
      <x:c r="M359" s="36"/>
      <x:c r="N359" s="36"/>
      <x:c r="O359" s="8" t="str">
        <x:f>IF(A359="","",YEAR(A359)*100+MONTH(A359))</x:f>
      </x:c>
    </x:row>
    <x:row r="360">
      <x:c r="A360" s="42"/>
      <x:c r="B360" s="36"/>
      <x:c r="C360" s="8" t="str">
        <x:f>IF(B360="","",IFERROR(VLOOKUP(B360,'Nhan su'!$A$5:$C$54,2,FALSE),"Chưa có mã NV"))</x:f>
      </x:c>
      <x:c r="D360" s="8" t="str">
        <x:f>IF(B360="","",IFERROR(VLOOKUP(B360,'Nhan su'!$A$5:$C$54,3,FALSE),""))</x:f>
      </x:c>
      <x:c r="E360" s="36"/>
      <x:c r="F360" s="44"/>
      <x:c r="G360" s="44"/>
      <x:c r="H360" s="50"/>
      <x:c r="I360" s="46" t="str">
        <x:f>IF(OR(F360="",G360=""),"",MAX(0,ROUND(MOD(G360-F360,1)*24-IF(H360="",0,H360)/60,2)))</x:f>
      </x:c>
      <x:c r="J360" s="47"/>
      <x:c r="K360" s="47"/>
      <x:c r="L360" s="36"/>
      <x:c r="M360" s="36"/>
      <x:c r="N360" s="36"/>
      <x:c r="O360" s="8" t="str">
        <x:f>IF(A360="","",YEAR(A360)*100+MONTH(A360))</x:f>
      </x:c>
    </x:row>
    <x:row r="361">
      <x:c r="A361" s="42"/>
      <x:c r="B361" s="36"/>
      <x:c r="C361" s="8" t="str">
        <x:f>IF(B361="","",IFERROR(VLOOKUP(B361,'Nhan su'!$A$5:$C$54,2,FALSE),"Chưa có mã NV"))</x:f>
      </x:c>
      <x:c r="D361" s="8" t="str">
        <x:f>IF(B361="","",IFERROR(VLOOKUP(B361,'Nhan su'!$A$5:$C$54,3,FALSE),""))</x:f>
      </x:c>
      <x:c r="E361" s="36"/>
      <x:c r="F361" s="44"/>
      <x:c r="G361" s="44"/>
      <x:c r="H361" s="50"/>
      <x:c r="I361" s="46" t="str">
        <x:f>IF(OR(F361="",G361=""),"",MAX(0,ROUND(MOD(G361-F361,1)*24-IF(H361="",0,H361)/60,2)))</x:f>
      </x:c>
      <x:c r="J361" s="47"/>
      <x:c r="K361" s="47"/>
      <x:c r="L361" s="36"/>
      <x:c r="M361" s="36"/>
      <x:c r="N361" s="36"/>
      <x:c r="O361" s="8" t="str">
        <x:f>IF(A361="","",YEAR(A361)*100+MONTH(A361))</x:f>
      </x:c>
    </x:row>
    <x:row r="362">
      <x:c r="A362" s="42"/>
      <x:c r="B362" s="36"/>
      <x:c r="C362" s="8" t="str">
        <x:f>IF(B362="","",IFERROR(VLOOKUP(B362,'Nhan su'!$A$5:$C$54,2,FALSE),"Chưa có mã NV"))</x:f>
      </x:c>
      <x:c r="D362" s="8" t="str">
        <x:f>IF(B362="","",IFERROR(VLOOKUP(B362,'Nhan su'!$A$5:$C$54,3,FALSE),""))</x:f>
      </x:c>
      <x:c r="E362" s="36"/>
      <x:c r="F362" s="44"/>
      <x:c r="G362" s="44"/>
      <x:c r="H362" s="50"/>
      <x:c r="I362" s="46" t="str">
        <x:f>IF(OR(F362="",G362=""),"",MAX(0,ROUND(MOD(G362-F362,1)*24-IF(H362="",0,H362)/60,2)))</x:f>
      </x:c>
      <x:c r="J362" s="47"/>
      <x:c r="K362" s="47"/>
      <x:c r="L362" s="36"/>
      <x:c r="M362" s="36"/>
      <x:c r="N362" s="36"/>
      <x:c r="O362" s="8" t="str">
        <x:f>IF(A362="","",YEAR(A362)*100+MONTH(A362))</x:f>
      </x:c>
    </x:row>
    <x:row r="363">
      <x:c r="A363" s="42"/>
      <x:c r="B363" s="36"/>
      <x:c r="C363" s="8" t="str">
        <x:f>IF(B363="","",IFERROR(VLOOKUP(B363,'Nhan su'!$A$5:$C$54,2,FALSE),"Chưa có mã NV"))</x:f>
      </x:c>
      <x:c r="D363" s="8" t="str">
        <x:f>IF(B363="","",IFERROR(VLOOKUP(B363,'Nhan su'!$A$5:$C$54,3,FALSE),""))</x:f>
      </x:c>
      <x:c r="E363" s="36"/>
      <x:c r="F363" s="44"/>
      <x:c r="G363" s="44"/>
      <x:c r="H363" s="50"/>
      <x:c r="I363" s="46" t="str">
        <x:f>IF(OR(F363="",G363=""),"",MAX(0,ROUND(MOD(G363-F363,1)*24-IF(H363="",0,H363)/60,2)))</x:f>
      </x:c>
      <x:c r="J363" s="47"/>
      <x:c r="K363" s="47"/>
      <x:c r="L363" s="36"/>
      <x:c r="M363" s="36"/>
      <x:c r="N363" s="36"/>
      <x:c r="O363" s="8" t="str">
        <x:f>IF(A363="","",YEAR(A363)*100+MONTH(A363))</x:f>
      </x:c>
    </x:row>
    <x:row r="364">
      <x:c r="A364" s="42"/>
      <x:c r="B364" s="36"/>
      <x:c r="C364" s="8" t="str">
        <x:f>IF(B364="","",IFERROR(VLOOKUP(B364,'Nhan su'!$A$5:$C$54,2,FALSE),"Chưa có mã NV"))</x:f>
      </x:c>
      <x:c r="D364" s="8" t="str">
        <x:f>IF(B364="","",IFERROR(VLOOKUP(B364,'Nhan su'!$A$5:$C$54,3,FALSE),""))</x:f>
      </x:c>
      <x:c r="E364" s="36"/>
      <x:c r="F364" s="44"/>
      <x:c r="G364" s="44"/>
      <x:c r="H364" s="50"/>
      <x:c r="I364" s="46" t="str">
        <x:f>IF(OR(F364="",G364=""),"",MAX(0,ROUND(MOD(G364-F364,1)*24-IF(H364="",0,H364)/60,2)))</x:f>
      </x:c>
      <x:c r="J364" s="47"/>
      <x:c r="K364" s="47"/>
      <x:c r="L364" s="36"/>
      <x:c r="M364" s="36"/>
      <x:c r="N364" s="36"/>
      <x:c r="O364" s="8" t="str">
        <x:f>IF(A364="","",YEAR(A364)*100+MONTH(A364))</x:f>
      </x:c>
    </x:row>
    <x:row r="365">
      <x:c r="A365" s="42"/>
      <x:c r="B365" s="36"/>
      <x:c r="C365" s="8" t="str">
        <x:f>IF(B365="","",IFERROR(VLOOKUP(B365,'Nhan su'!$A$5:$C$54,2,FALSE),"Chưa có mã NV"))</x:f>
      </x:c>
      <x:c r="D365" s="8" t="str">
        <x:f>IF(B365="","",IFERROR(VLOOKUP(B365,'Nhan su'!$A$5:$C$54,3,FALSE),""))</x:f>
      </x:c>
      <x:c r="E365" s="36"/>
      <x:c r="F365" s="44"/>
      <x:c r="G365" s="44"/>
      <x:c r="H365" s="50"/>
      <x:c r="I365" s="46" t="str">
        <x:f>IF(OR(F365="",G365=""),"",MAX(0,ROUND(MOD(G365-F365,1)*24-IF(H365="",0,H365)/60,2)))</x:f>
      </x:c>
      <x:c r="J365" s="47"/>
      <x:c r="K365" s="47"/>
      <x:c r="L365" s="36"/>
      <x:c r="M365" s="36"/>
      <x:c r="N365" s="36"/>
      <x:c r="O365" s="8" t="str">
        <x:f>IF(A365="","",YEAR(A365)*100+MONTH(A365))</x:f>
      </x:c>
    </x:row>
    <x:row r="366">
      <x:c r="A366" s="42"/>
      <x:c r="B366" s="36"/>
      <x:c r="C366" s="8" t="str">
        <x:f>IF(B366="","",IFERROR(VLOOKUP(B366,'Nhan su'!$A$5:$C$54,2,FALSE),"Chưa có mã NV"))</x:f>
      </x:c>
      <x:c r="D366" s="8" t="str">
        <x:f>IF(B366="","",IFERROR(VLOOKUP(B366,'Nhan su'!$A$5:$C$54,3,FALSE),""))</x:f>
      </x:c>
      <x:c r="E366" s="36"/>
      <x:c r="F366" s="44"/>
      <x:c r="G366" s="44"/>
      <x:c r="H366" s="50"/>
      <x:c r="I366" s="46" t="str">
        <x:f>IF(OR(F366="",G366=""),"",MAX(0,ROUND(MOD(G366-F366,1)*24-IF(H366="",0,H366)/60,2)))</x:f>
      </x:c>
      <x:c r="J366" s="47"/>
      <x:c r="K366" s="47"/>
      <x:c r="L366" s="36"/>
      <x:c r="M366" s="36"/>
      <x:c r="N366" s="36"/>
      <x:c r="O366" s="8" t="str">
        <x:f>IF(A366="","",YEAR(A366)*100+MONTH(A366))</x:f>
      </x:c>
    </x:row>
    <x:row r="367">
      <x:c r="A367" s="42"/>
      <x:c r="B367" s="36"/>
      <x:c r="C367" s="8" t="str">
        <x:f>IF(B367="","",IFERROR(VLOOKUP(B367,'Nhan su'!$A$5:$C$54,2,FALSE),"Chưa có mã NV"))</x:f>
      </x:c>
      <x:c r="D367" s="8" t="str">
        <x:f>IF(B367="","",IFERROR(VLOOKUP(B367,'Nhan su'!$A$5:$C$54,3,FALSE),""))</x:f>
      </x:c>
      <x:c r="E367" s="36"/>
      <x:c r="F367" s="44"/>
      <x:c r="G367" s="44"/>
      <x:c r="H367" s="50"/>
      <x:c r="I367" s="46" t="str">
        <x:f>IF(OR(F367="",G367=""),"",MAX(0,ROUND(MOD(G367-F367,1)*24-IF(H367="",0,H367)/60,2)))</x:f>
      </x:c>
      <x:c r="J367" s="47"/>
      <x:c r="K367" s="47"/>
      <x:c r="L367" s="36"/>
      <x:c r="M367" s="36"/>
      <x:c r="N367" s="36"/>
      <x:c r="O367" s="8" t="str">
        <x:f>IF(A367="","",YEAR(A367)*100+MONTH(A367))</x:f>
      </x:c>
    </x:row>
    <x:row r="368">
      <x:c r="A368" s="42"/>
      <x:c r="B368" s="36"/>
      <x:c r="C368" s="8" t="str">
        <x:f>IF(B368="","",IFERROR(VLOOKUP(B368,'Nhan su'!$A$5:$C$54,2,FALSE),"Chưa có mã NV"))</x:f>
      </x:c>
      <x:c r="D368" s="8" t="str">
        <x:f>IF(B368="","",IFERROR(VLOOKUP(B368,'Nhan su'!$A$5:$C$54,3,FALSE),""))</x:f>
      </x:c>
      <x:c r="E368" s="36"/>
      <x:c r="F368" s="44"/>
      <x:c r="G368" s="44"/>
      <x:c r="H368" s="50"/>
      <x:c r="I368" s="46" t="str">
        <x:f>IF(OR(F368="",G368=""),"",MAX(0,ROUND(MOD(G368-F368,1)*24-IF(H368="",0,H368)/60,2)))</x:f>
      </x:c>
      <x:c r="J368" s="47"/>
      <x:c r="K368" s="47"/>
      <x:c r="L368" s="36"/>
      <x:c r="M368" s="36"/>
      <x:c r="N368" s="36"/>
      <x:c r="O368" s="8" t="str">
        <x:f>IF(A368="","",YEAR(A368)*100+MONTH(A368))</x:f>
      </x:c>
    </x:row>
    <x:row r="369">
      <x:c r="A369" s="42"/>
      <x:c r="B369" s="36"/>
      <x:c r="C369" s="8" t="str">
        <x:f>IF(B369="","",IFERROR(VLOOKUP(B369,'Nhan su'!$A$5:$C$54,2,FALSE),"Chưa có mã NV"))</x:f>
      </x:c>
      <x:c r="D369" s="8" t="str">
        <x:f>IF(B369="","",IFERROR(VLOOKUP(B369,'Nhan su'!$A$5:$C$54,3,FALSE),""))</x:f>
      </x:c>
      <x:c r="E369" s="36"/>
      <x:c r="F369" s="44"/>
      <x:c r="G369" s="44"/>
      <x:c r="H369" s="50"/>
      <x:c r="I369" s="46" t="str">
        <x:f>IF(OR(F369="",G369=""),"",MAX(0,ROUND(MOD(G369-F369,1)*24-IF(H369="",0,H369)/60,2)))</x:f>
      </x:c>
      <x:c r="J369" s="47"/>
      <x:c r="K369" s="47"/>
      <x:c r="L369" s="36"/>
      <x:c r="M369" s="36"/>
      <x:c r="N369" s="36"/>
      <x:c r="O369" s="8" t="str">
        <x:f>IF(A369="","",YEAR(A369)*100+MONTH(A369))</x:f>
      </x:c>
    </x:row>
    <x:row r="370">
      <x:c r="A370" s="42"/>
      <x:c r="B370" s="36"/>
      <x:c r="C370" s="8" t="str">
        <x:f>IF(B370="","",IFERROR(VLOOKUP(B370,'Nhan su'!$A$5:$C$54,2,FALSE),"Chưa có mã NV"))</x:f>
      </x:c>
      <x:c r="D370" s="8" t="str">
        <x:f>IF(B370="","",IFERROR(VLOOKUP(B370,'Nhan su'!$A$5:$C$54,3,FALSE),""))</x:f>
      </x:c>
      <x:c r="E370" s="36"/>
      <x:c r="F370" s="44"/>
      <x:c r="G370" s="44"/>
      <x:c r="H370" s="50"/>
      <x:c r="I370" s="46" t="str">
        <x:f>IF(OR(F370="",G370=""),"",MAX(0,ROUND(MOD(G370-F370,1)*24-IF(H370="",0,H370)/60,2)))</x:f>
      </x:c>
      <x:c r="J370" s="47"/>
      <x:c r="K370" s="47"/>
      <x:c r="L370" s="36"/>
      <x:c r="M370" s="36"/>
      <x:c r="N370" s="36"/>
      <x:c r="O370" s="8" t="str">
        <x:f>IF(A370="","",YEAR(A370)*100+MONTH(A370))</x:f>
      </x:c>
    </x:row>
    <x:row r="371">
      <x:c r="A371" s="42"/>
      <x:c r="B371" s="36"/>
      <x:c r="C371" s="8" t="str">
        <x:f>IF(B371="","",IFERROR(VLOOKUP(B371,'Nhan su'!$A$5:$C$54,2,FALSE),"Chưa có mã NV"))</x:f>
      </x:c>
      <x:c r="D371" s="8" t="str">
        <x:f>IF(B371="","",IFERROR(VLOOKUP(B371,'Nhan su'!$A$5:$C$54,3,FALSE),""))</x:f>
      </x:c>
      <x:c r="E371" s="36"/>
      <x:c r="F371" s="44"/>
      <x:c r="G371" s="44"/>
      <x:c r="H371" s="50"/>
      <x:c r="I371" s="46" t="str">
        <x:f>IF(OR(F371="",G371=""),"",MAX(0,ROUND(MOD(G371-F371,1)*24-IF(H371="",0,H371)/60,2)))</x:f>
      </x:c>
      <x:c r="J371" s="47"/>
      <x:c r="K371" s="47"/>
      <x:c r="L371" s="36"/>
      <x:c r="M371" s="36"/>
      <x:c r="N371" s="36"/>
      <x:c r="O371" s="8" t="str">
        <x:f>IF(A371="","",YEAR(A371)*100+MONTH(A371))</x:f>
      </x:c>
    </x:row>
    <x:row r="372">
      <x:c r="A372" s="42"/>
      <x:c r="B372" s="36"/>
      <x:c r="C372" s="8" t="str">
        <x:f>IF(B372="","",IFERROR(VLOOKUP(B372,'Nhan su'!$A$5:$C$54,2,FALSE),"Chưa có mã NV"))</x:f>
      </x:c>
      <x:c r="D372" s="8" t="str">
        <x:f>IF(B372="","",IFERROR(VLOOKUP(B372,'Nhan su'!$A$5:$C$54,3,FALSE),""))</x:f>
      </x:c>
      <x:c r="E372" s="36"/>
      <x:c r="F372" s="44"/>
      <x:c r="G372" s="44"/>
      <x:c r="H372" s="50"/>
      <x:c r="I372" s="46" t="str">
        <x:f>IF(OR(F372="",G372=""),"",MAX(0,ROUND(MOD(G372-F372,1)*24-IF(H372="",0,H372)/60,2)))</x:f>
      </x:c>
      <x:c r="J372" s="47"/>
      <x:c r="K372" s="47"/>
      <x:c r="L372" s="36"/>
      <x:c r="M372" s="36"/>
      <x:c r="N372" s="36"/>
      <x:c r="O372" s="8" t="str">
        <x:f>IF(A372="","",YEAR(A372)*100+MONTH(A372))</x:f>
      </x:c>
    </x:row>
    <x:row r="373">
      <x:c r="A373" s="42"/>
      <x:c r="B373" s="36"/>
      <x:c r="C373" s="8" t="str">
        <x:f>IF(B373="","",IFERROR(VLOOKUP(B373,'Nhan su'!$A$5:$C$54,2,FALSE),"Chưa có mã NV"))</x:f>
      </x:c>
      <x:c r="D373" s="8" t="str">
        <x:f>IF(B373="","",IFERROR(VLOOKUP(B373,'Nhan su'!$A$5:$C$54,3,FALSE),""))</x:f>
      </x:c>
      <x:c r="E373" s="36"/>
      <x:c r="F373" s="44"/>
      <x:c r="G373" s="44"/>
      <x:c r="H373" s="50"/>
      <x:c r="I373" s="46" t="str">
        <x:f>IF(OR(F373="",G373=""),"",MAX(0,ROUND(MOD(G373-F373,1)*24-IF(H373="",0,H373)/60,2)))</x:f>
      </x:c>
      <x:c r="J373" s="47"/>
      <x:c r="K373" s="47"/>
      <x:c r="L373" s="36"/>
      <x:c r="M373" s="36"/>
      <x:c r="N373" s="36"/>
      <x:c r="O373" s="8" t="str">
        <x:f>IF(A373="","",YEAR(A373)*100+MONTH(A373))</x:f>
      </x:c>
    </x:row>
    <x:row r="374">
      <x:c r="A374" s="42"/>
      <x:c r="B374" s="36"/>
      <x:c r="C374" s="8" t="str">
        <x:f>IF(B374="","",IFERROR(VLOOKUP(B374,'Nhan su'!$A$5:$C$54,2,FALSE),"Chưa có mã NV"))</x:f>
      </x:c>
      <x:c r="D374" s="8" t="str">
        <x:f>IF(B374="","",IFERROR(VLOOKUP(B374,'Nhan su'!$A$5:$C$54,3,FALSE),""))</x:f>
      </x:c>
      <x:c r="E374" s="36"/>
      <x:c r="F374" s="44"/>
      <x:c r="G374" s="44"/>
      <x:c r="H374" s="50"/>
      <x:c r="I374" s="46" t="str">
        <x:f>IF(OR(F374="",G374=""),"",MAX(0,ROUND(MOD(G374-F374,1)*24-IF(H374="",0,H374)/60,2)))</x:f>
      </x:c>
      <x:c r="J374" s="47"/>
      <x:c r="K374" s="47"/>
      <x:c r="L374" s="36"/>
      <x:c r="M374" s="36"/>
      <x:c r="N374" s="36"/>
      <x:c r="O374" s="8" t="str">
        <x:f>IF(A374="","",YEAR(A374)*100+MONTH(A374))</x:f>
      </x:c>
    </x:row>
    <x:row r="375">
      <x:c r="A375" s="42"/>
      <x:c r="B375" s="36"/>
      <x:c r="C375" s="8" t="str">
        <x:f>IF(B375="","",IFERROR(VLOOKUP(B375,'Nhan su'!$A$5:$C$54,2,FALSE),"Chưa có mã NV"))</x:f>
      </x:c>
      <x:c r="D375" s="8" t="str">
        <x:f>IF(B375="","",IFERROR(VLOOKUP(B375,'Nhan su'!$A$5:$C$54,3,FALSE),""))</x:f>
      </x:c>
      <x:c r="E375" s="36"/>
      <x:c r="F375" s="44"/>
      <x:c r="G375" s="44"/>
      <x:c r="H375" s="50"/>
      <x:c r="I375" s="46" t="str">
        <x:f>IF(OR(F375="",G375=""),"",MAX(0,ROUND(MOD(G375-F375,1)*24-IF(H375="",0,H375)/60,2)))</x:f>
      </x:c>
      <x:c r="J375" s="47"/>
      <x:c r="K375" s="47"/>
      <x:c r="L375" s="36"/>
      <x:c r="M375" s="36"/>
      <x:c r="N375" s="36"/>
      <x:c r="O375" s="8" t="str">
        <x:f>IF(A375="","",YEAR(A375)*100+MONTH(A375))</x:f>
      </x:c>
    </x:row>
    <x:row r="376">
      <x:c r="A376" s="42"/>
      <x:c r="B376" s="36"/>
      <x:c r="C376" s="8" t="str">
        <x:f>IF(B376="","",IFERROR(VLOOKUP(B376,'Nhan su'!$A$5:$C$54,2,FALSE),"Chưa có mã NV"))</x:f>
      </x:c>
      <x:c r="D376" s="8" t="str">
        <x:f>IF(B376="","",IFERROR(VLOOKUP(B376,'Nhan su'!$A$5:$C$54,3,FALSE),""))</x:f>
      </x:c>
      <x:c r="E376" s="36"/>
      <x:c r="F376" s="44"/>
      <x:c r="G376" s="44"/>
      <x:c r="H376" s="50"/>
      <x:c r="I376" s="46" t="str">
        <x:f>IF(OR(F376="",G376=""),"",MAX(0,ROUND(MOD(G376-F376,1)*24-IF(H376="",0,H376)/60,2)))</x:f>
      </x:c>
      <x:c r="J376" s="47"/>
      <x:c r="K376" s="47"/>
      <x:c r="L376" s="36"/>
      <x:c r="M376" s="36"/>
      <x:c r="N376" s="36"/>
      <x:c r="O376" s="8" t="str">
        <x:f>IF(A376="","",YEAR(A376)*100+MONTH(A376))</x:f>
      </x:c>
    </x:row>
    <x:row r="377">
      <x:c r="A377" s="42"/>
      <x:c r="B377" s="36"/>
      <x:c r="C377" s="8" t="str">
        <x:f>IF(B377="","",IFERROR(VLOOKUP(B377,'Nhan su'!$A$5:$C$54,2,FALSE),"Chưa có mã NV"))</x:f>
      </x:c>
      <x:c r="D377" s="8" t="str">
        <x:f>IF(B377="","",IFERROR(VLOOKUP(B377,'Nhan su'!$A$5:$C$54,3,FALSE),""))</x:f>
      </x:c>
      <x:c r="E377" s="36"/>
      <x:c r="F377" s="44"/>
      <x:c r="G377" s="44"/>
      <x:c r="H377" s="50"/>
      <x:c r="I377" s="46" t="str">
        <x:f>IF(OR(F377="",G377=""),"",MAX(0,ROUND(MOD(G377-F377,1)*24-IF(H377="",0,H377)/60,2)))</x:f>
      </x:c>
      <x:c r="J377" s="47"/>
      <x:c r="K377" s="47"/>
      <x:c r="L377" s="36"/>
      <x:c r="M377" s="36"/>
      <x:c r="N377" s="36"/>
      <x:c r="O377" s="8" t="str">
        <x:f>IF(A377="","",YEAR(A377)*100+MONTH(A377))</x:f>
      </x:c>
    </x:row>
    <x:row r="378">
      <x:c r="A378" s="42"/>
      <x:c r="B378" s="36"/>
      <x:c r="C378" s="8" t="str">
        <x:f>IF(B378="","",IFERROR(VLOOKUP(B378,'Nhan su'!$A$5:$C$54,2,FALSE),"Chưa có mã NV"))</x:f>
      </x:c>
      <x:c r="D378" s="8" t="str">
        <x:f>IF(B378="","",IFERROR(VLOOKUP(B378,'Nhan su'!$A$5:$C$54,3,FALSE),""))</x:f>
      </x:c>
      <x:c r="E378" s="36"/>
      <x:c r="F378" s="44"/>
      <x:c r="G378" s="44"/>
      <x:c r="H378" s="50"/>
      <x:c r="I378" s="46" t="str">
        <x:f>IF(OR(F378="",G378=""),"",MAX(0,ROUND(MOD(G378-F378,1)*24-IF(H378="",0,H378)/60,2)))</x:f>
      </x:c>
      <x:c r="J378" s="47"/>
      <x:c r="K378" s="47"/>
      <x:c r="L378" s="36"/>
      <x:c r="M378" s="36"/>
      <x:c r="N378" s="36"/>
      <x:c r="O378" s="8" t="str">
        <x:f>IF(A378="","",YEAR(A378)*100+MONTH(A378))</x:f>
      </x:c>
    </x:row>
    <x:row r="379">
      <x:c r="A379" s="42"/>
      <x:c r="B379" s="36"/>
      <x:c r="C379" s="8" t="str">
        <x:f>IF(B379="","",IFERROR(VLOOKUP(B379,'Nhan su'!$A$5:$C$54,2,FALSE),"Chưa có mã NV"))</x:f>
      </x:c>
      <x:c r="D379" s="8" t="str">
        <x:f>IF(B379="","",IFERROR(VLOOKUP(B379,'Nhan su'!$A$5:$C$54,3,FALSE),""))</x:f>
      </x:c>
      <x:c r="E379" s="36"/>
      <x:c r="F379" s="44"/>
      <x:c r="G379" s="44"/>
      <x:c r="H379" s="50"/>
      <x:c r="I379" s="46" t="str">
        <x:f>IF(OR(F379="",G379=""),"",MAX(0,ROUND(MOD(G379-F379,1)*24-IF(H379="",0,H379)/60,2)))</x:f>
      </x:c>
      <x:c r="J379" s="47"/>
      <x:c r="K379" s="47"/>
      <x:c r="L379" s="36"/>
      <x:c r="M379" s="36"/>
      <x:c r="N379" s="36"/>
      <x:c r="O379" s="8" t="str">
        <x:f>IF(A379="","",YEAR(A379)*100+MONTH(A379))</x:f>
      </x:c>
    </x:row>
    <x:row r="380">
      <x:c r="A380" s="42"/>
      <x:c r="B380" s="36"/>
      <x:c r="C380" s="8" t="str">
        <x:f>IF(B380="","",IFERROR(VLOOKUP(B380,'Nhan su'!$A$5:$C$54,2,FALSE),"Chưa có mã NV"))</x:f>
      </x:c>
      <x:c r="D380" s="8" t="str">
        <x:f>IF(B380="","",IFERROR(VLOOKUP(B380,'Nhan su'!$A$5:$C$54,3,FALSE),""))</x:f>
      </x:c>
      <x:c r="E380" s="36"/>
      <x:c r="F380" s="44"/>
      <x:c r="G380" s="44"/>
      <x:c r="H380" s="50"/>
      <x:c r="I380" s="46" t="str">
        <x:f>IF(OR(F380="",G380=""),"",MAX(0,ROUND(MOD(G380-F380,1)*24-IF(H380="",0,H380)/60,2)))</x:f>
      </x:c>
      <x:c r="J380" s="47"/>
      <x:c r="K380" s="47"/>
      <x:c r="L380" s="36"/>
      <x:c r="M380" s="36"/>
      <x:c r="N380" s="36"/>
      <x:c r="O380" s="8" t="str">
        <x:f>IF(A380="","",YEAR(A380)*100+MONTH(A380))</x:f>
      </x:c>
    </x:row>
    <x:row r="381">
      <x:c r="A381" s="42"/>
      <x:c r="B381" s="36"/>
      <x:c r="C381" s="8" t="str">
        <x:f>IF(B381="","",IFERROR(VLOOKUP(B381,'Nhan su'!$A$5:$C$54,2,FALSE),"Chưa có mã NV"))</x:f>
      </x:c>
      <x:c r="D381" s="8" t="str">
        <x:f>IF(B381="","",IFERROR(VLOOKUP(B381,'Nhan su'!$A$5:$C$54,3,FALSE),""))</x:f>
      </x:c>
      <x:c r="E381" s="36"/>
      <x:c r="F381" s="44"/>
      <x:c r="G381" s="44"/>
      <x:c r="H381" s="50"/>
      <x:c r="I381" s="46" t="str">
        <x:f>IF(OR(F381="",G381=""),"",MAX(0,ROUND(MOD(G381-F381,1)*24-IF(H381="",0,H381)/60,2)))</x:f>
      </x:c>
      <x:c r="J381" s="47"/>
      <x:c r="K381" s="47"/>
      <x:c r="L381" s="36"/>
      <x:c r="M381" s="36"/>
      <x:c r="N381" s="36"/>
      <x:c r="O381" s="8" t="str">
        <x:f>IF(A381="","",YEAR(A381)*100+MONTH(A381))</x:f>
      </x:c>
    </x:row>
    <x:row r="382">
      <x:c r="A382" s="42"/>
      <x:c r="B382" s="36"/>
      <x:c r="C382" s="8" t="str">
        <x:f>IF(B382="","",IFERROR(VLOOKUP(B382,'Nhan su'!$A$5:$C$54,2,FALSE),"Chưa có mã NV"))</x:f>
      </x:c>
      <x:c r="D382" s="8" t="str">
        <x:f>IF(B382="","",IFERROR(VLOOKUP(B382,'Nhan su'!$A$5:$C$54,3,FALSE),""))</x:f>
      </x:c>
      <x:c r="E382" s="36"/>
      <x:c r="F382" s="44"/>
      <x:c r="G382" s="44"/>
      <x:c r="H382" s="50"/>
      <x:c r="I382" s="46" t="str">
        <x:f>IF(OR(F382="",G382=""),"",MAX(0,ROUND(MOD(G382-F382,1)*24-IF(H382="",0,H382)/60,2)))</x:f>
      </x:c>
      <x:c r="J382" s="47"/>
      <x:c r="K382" s="47"/>
      <x:c r="L382" s="36"/>
      <x:c r="M382" s="36"/>
      <x:c r="N382" s="36"/>
      <x:c r="O382" s="8" t="str">
        <x:f>IF(A382="","",YEAR(A382)*100+MONTH(A382))</x:f>
      </x:c>
    </x:row>
    <x:row r="383">
      <x:c r="A383" s="42"/>
      <x:c r="B383" s="36"/>
      <x:c r="C383" s="8" t="str">
        <x:f>IF(B383="","",IFERROR(VLOOKUP(B383,'Nhan su'!$A$5:$C$54,2,FALSE),"Chưa có mã NV"))</x:f>
      </x:c>
      <x:c r="D383" s="8" t="str">
        <x:f>IF(B383="","",IFERROR(VLOOKUP(B383,'Nhan su'!$A$5:$C$54,3,FALSE),""))</x:f>
      </x:c>
      <x:c r="E383" s="36"/>
      <x:c r="F383" s="44"/>
      <x:c r="G383" s="44"/>
      <x:c r="H383" s="50"/>
      <x:c r="I383" s="46" t="str">
        <x:f>IF(OR(F383="",G383=""),"",MAX(0,ROUND(MOD(G383-F383,1)*24-IF(H383="",0,H383)/60,2)))</x:f>
      </x:c>
      <x:c r="J383" s="47"/>
      <x:c r="K383" s="47"/>
      <x:c r="L383" s="36"/>
      <x:c r="M383" s="36"/>
      <x:c r="N383" s="36"/>
      <x:c r="O383" s="8" t="str">
        <x:f>IF(A383="","",YEAR(A383)*100+MONTH(A383))</x:f>
      </x:c>
    </x:row>
    <x:row r="384">
      <x:c r="A384" s="42"/>
      <x:c r="B384" s="36"/>
      <x:c r="C384" s="8" t="str">
        <x:f>IF(B384="","",IFERROR(VLOOKUP(B384,'Nhan su'!$A$5:$C$54,2,FALSE),"Chưa có mã NV"))</x:f>
      </x:c>
      <x:c r="D384" s="8" t="str">
        <x:f>IF(B384="","",IFERROR(VLOOKUP(B384,'Nhan su'!$A$5:$C$54,3,FALSE),""))</x:f>
      </x:c>
      <x:c r="E384" s="36"/>
      <x:c r="F384" s="44"/>
      <x:c r="G384" s="44"/>
      <x:c r="H384" s="50"/>
      <x:c r="I384" s="46" t="str">
        <x:f>IF(OR(F384="",G384=""),"",MAX(0,ROUND(MOD(G384-F384,1)*24-IF(H384="",0,H384)/60,2)))</x:f>
      </x:c>
      <x:c r="J384" s="47"/>
      <x:c r="K384" s="47"/>
      <x:c r="L384" s="36"/>
      <x:c r="M384" s="36"/>
      <x:c r="N384" s="36"/>
      <x:c r="O384" s="8" t="str">
        <x:f>IF(A384="","",YEAR(A384)*100+MONTH(A384))</x:f>
      </x:c>
    </x:row>
    <x:row r="385">
      <x:c r="A385" s="42"/>
      <x:c r="B385" s="36"/>
      <x:c r="C385" s="8" t="str">
        <x:f>IF(B385="","",IFERROR(VLOOKUP(B385,'Nhan su'!$A$5:$C$54,2,FALSE),"Chưa có mã NV"))</x:f>
      </x:c>
      <x:c r="D385" s="8" t="str">
        <x:f>IF(B385="","",IFERROR(VLOOKUP(B385,'Nhan su'!$A$5:$C$54,3,FALSE),""))</x:f>
      </x:c>
      <x:c r="E385" s="36"/>
      <x:c r="F385" s="44"/>
      <x:c r="G385" s="44"/>
      <x:c r="H385" s="50"/>
      <x:c r="I385" s="46" t="str">
        <x:f>IF(OR(F385="",G385=""),"",MAX(0,ROUND(MOD(G385-F385,1)*24-IF(H385="",0,H385)/60,2)))</x:f>
      </x:c>
      <x:c r="J385" s="47"/>
      <x:c r="K385" s="47"/>
      <x:c r="L385" s="36"/>
      <x:c r="M385" s="36"/>
      <x:c r="N385" s="36"/>
      <x:c r="O385" s="8" t="str">
        <x:f>IF(A385="","",YEAR(A385)*100+MONTH(A385))</x:f>
      </x:c>
    </x:row>
    <x:row r="386">
      <x:c r="A386" s="42"/>
      <x:c r="B386" s="36"/>
      <x:c r="C386" s="8" t="str">
        <x:f>IF(B386="","",IFERROR(VLOOKUP(B386,'Nhan su'!$A$5:$C$54,2,FALSE),"Chưa có mã NV"))</x:f>
      </x:c>
      <x:c r="D386" s="8" t="str">
        <x:f>IF(B386="","",IFERROR(VLOOKUP(B386,'Nhan su'!$A$5:$C$54,3,FALSE),""))</x:f>
      </x:c>
      <x:c r="E386" s="36"/>
      <x:c r="F386" s="44"/>
      <x:c r="G386" s="44"/>
      <x:c r="H386" s="50"/>
      <x:c r="I386" s="46" t="str">
        <x:f>IF(OR(F386="",G386=""),"",MAX(0,ROUND(MOD(G386-F386,1)*24-IF(H386="",0,H386)/60,2)))</x:f>
      </x:c>
      <x:c r="J386" s="47"/>
      <x:c r="K386" s="47"/>
      <x:c r="L386" s="36"/>
      <x:c r="M386" s="36"/>
      <x:c r="N386" s="36"/>
      <x:c r="O386" s="8" t="str">
        <x:f>IF(A386="","",YEAR(A386)*100+MONTH(A386))</x:f>
      </x:c>
    </x:row>
    <x:row r="387">
      <x:c r="A387" s="42"/>
      <x:c r="B387" s="36"/>
      <x:c r="C387" s="8" t="str">
        <x:f>IF(B387="","",IFERROR(VLOOKUP(B387,'Nhan su'!$A$5:$C$54,2,FALSE),"Chưa có mã NV"))</x:f>
      </x:c>
      <x:c r="D387" s="8" t="str">
        <x:f>IF(B387="","",IFERROR(VLOOKUP(B387,'Nhan su'!$A$5:$C$54,3,FALSE),""))</x:f>
      </x:c>
      <x:c r="E387" s="36"/>
      <x:c r="F387" s="44"/>
      <x:c r="G387" s="44"/>
      <x:c r="H387" s="50"/>
      <x:c r="I387" s="46" t="str">
        <x:f>IF(OR(F387="",G387=""),"",MAX(0,ROUND(MOD(G387-F387,1)*24-IF(H387="",0,H387)/60,2)))</x:f>
      </x:c>
      <x:c r="J387" s="47"/>
      <x:c r="K387" s="47"/>
      <x:c r="L387" s="36"/>
      <x:c r="M387" s="36"/>
      <x:c r="N387" s="36"/>
      <x:c r="O387" s="8" t="str">
        <x:f>IF(A387="","",YEAR(A387)*100+MONTH(A387))</x:f>
      </x:c>
    </x:row>
    <x:row r="388">
      <x:c r="A388" s="42"/>
      <x:c r="B388" s="36"/>
      <x:c r="C388" s="8" t="str">
        <x:f>IF(B388="","",IFERROR(VLOOKUP(B388,'Nhan su'!$A$5:$C$54,2,FALSE),"Chưa có mã NV"))</x:f>
      </x:c>
      <x:c r="D388" s="8" t="str">
        <x:f>IF(B388="","",IFERROR(VLOOKUP(B388,'Nhan su'!$A$5:$C$54,3,FALSE),""))</x:f>
      </x:c>
      <x:c r="E388" s="36"/>
      <x:c r="F388" s="44"/>
      <x:c r="G388" s="44"/>
      <x:c r="H388" s="50"/>
      <x:c r="I388" s="46" t="str">
        <x:f>IF(OR(F388="",G388=""),"",MAX(0,ROUND(MOD(G388-F388,1)*24-IF(H388="",0,H388)/60,2)))</x:f>
      </x:c>
      <x:c r="J388" s="47"/>
      <x:c r="K388" s="47"/>
      <x:c r="L388" s="36"/>
      <x:c r="M388" s="36"/>
      <x:c r="N388" s="36"/>
      <x:c r="O388" s="8" t="str">
        <x:f>IF(A388="","",YEAR(A388)*100+MONTH(A388))</x:f>
      </x:c>
    </x:row>
    <x:row r="389">
      <x:c r="A389" s="42"/>
      <x:c r="B389" s="36"/>
      <x:c r="C389" s="8" t="str">
        <x:f>IF(B389="","",IFERROR(VLOOKUP(B389,'Nhan su'!$A$5:$C$54,2,FALSE),"Chưa có mã NV"))</x:f>
      </x:c>
      <x:c r="D389" s="8" t="str">
        <x:f>IF(B389="","",IFERROR(VLOOKUP(B389,'Nhan su'!$A$5:$C$54,3,FALSE),""))</x:f>
      </x:c>
      <x:c r="E389" s="36"/>
      <x:c r="F389" s="44"/>
      <x:c r="G389" s="44"/>
      <x:c r="H389" s="50"/>
      <x:c r="I389" s="46" t="str">
        <x:f>IF(OR(F389="",G389=""),"",MAX(0,ROUND(MOD(G389-F389,1)*24-IF(H389="",0,H389)/60,2)))</x:f>
      </x:c>
      <x:c r="J389" s="47"/>
      <x:c r="K389" s="47"/>
      <x:c r="L389" s="36"/>
      <x:c r="M389" s="36"/>
      <x:c r="N389" s="36"/>
      <x:c r="O389" s="8" t="str">
        <x:f>IF(A389="","",YEAR(A389)*100+MONTH(A389))</x:f>
      </x:c>
    </x:row>
    <x:row r="390">
      <x:c r="A390" s="42"/>
      <x:c r="B390" s="36"/>
      <x:c r="C390" s="8" t="str">
        <x:f>IF(B390="","",IFERROR(VLOOKUP(B390,'Nhan su'!$A$5:$C$54,2,FALSE),"Chưa có mã NV"))</x:f>
      </x:c>
      <x:c r="D390" s="8" t="str">
        <x:f>IF(B390="","",IFERROR(VLOOKUP(B390,'Nhan su'!$A$5:$C$54,3,FALSE),""))</x:f>
      </x:c>
      <x:c r="E390" s="36"/>
      <x:c r="F390" s="44"/>
      <x:c r="G390" s="44"/>
      <x:c r="H390" s="50"/>
      <x:c r="I390" s="46" t="str">
        <x:f>IF(OR(F390="",G390=""),"",MAX(0,ROUND(MOD(G390-F390,1)*24-IF(H390="",0,H390)/60,2)))</x:f>
      </x:c>
      <x:c r="J390" s="47"/>
      <x:c r="K390" s="47"/>
      <x:c r="L390" s="36"/>
      <x:c r="M390" s="36"/>
      <x:c r="N390" s="36"/>
      <x:c r="O390" s="8" t="str">
        <x:f>IF(A390="","",YEAR(A390)*100+MONTH(A390))</x:f>
      </x:c>
    </x:row>
    <x:row r="391">
      <x:c r="A391" s="42"/>
      <x:c r="B391" s="36"/>
      <x:c r="C391" s="8" t="str">
        <x:f>IF(B391="","",IFERROR(VLOOKUP(B391,'Nhan su'!$A$5:$C$54,2,FALSE),"Chưa có mã NV"))</x:f>
      </x:c>
      <x:c r="D391" s="8" t="str">
        <x:f>IF(B391="","",IFERROR(VLOOKUP(B391,'Nhan su'!$A$5:$C$54,3,FALSE),""))</x:f>
      </x:c>
      <x:c r="E391" s="36"/>
      <x:c r="F391" s="44"/>
      <x:c r="G391" s="44"/>
      <x:c r="H391" s="50"/>
      <x:c r="I391" s="46" t="str">
        <x:f>IF(OR(F391="",G391=""),"",MAX(0,ROUND(MOD(G391-F391,1)*24-IF(H391="",0,H391)/60,2)))</x:f>
      </x:c>
      <x:c r="J391" s="47"/>
      <x:c r="K391" s="47"/>
      <x:c r="L391" s="36"/>
      <x:c r="M391" s="36"/>
      <x:c r="N391" s="36"/>
      <x:c r="O391" s="8" t="str">
        <x:f>IF(A391="","",YEAR(A391)*100+MONTH(A391))</x:f>
      </x:c>
    </x:row>
    <x:row r="392">
      <x:c r="A392" s="42"/>
      <x:c r="B392" s="36"/>
      <x:c r="C392" s="8" t="str">
        <x:f>IF(B392="","",IFERROR(VLOOKUP(B392,'Nhan su'!$A$5:$C$54,2,FALSE),"Chưa có mã NV"))</x:f>
      </x:c>
      <x:c r="D392" s="8" t="str">
        <x:f>IF(B392="","",IFERROR(VLOOKUP(B392,'Nhan su'!$A$5:$C$54,3,FALSE),""))</x:f>
      </x:c>
      <x:c r="E392" s="36"/>
      <x:c r="F392" s="44"/>
      <x:c r="G392" s="44"/>
      <x:c r="H392" s="50"/>
      <x:c r="I392" s="46" t="str">
        <x:f>IF(OR(F392="",G392=""),"",MAX(0,ROUND(MOD(G392-F392,1)*24-IF(H392="",0,H392)/60,2)))</x:f>
      </x:c>
      <x:c r="J392" s="47"/>
      <x:c r="K392" s="47"/>
      <x:c r="L392" s="36"/>
      <x:c r="M392" s="36"/>
      <x:c r="N392" s="36"/>
      <x:c r="O392" s="8" t="str">
        <x:f>IF(A392="","",YEAR(A392)*100+MONTH(A392))</x:f>
      </x:c>
    </x:row>
    <x:row r="393">
      <x:c r="A393" s="42"/>
      <x:c r="B393" s="36"/>
      <x:c r="C393" s="8" t="str">
        <x:f>IF(B393="","",IFERROR(VLOOKUP(B393,'Nhan su'!$A$5:$C$54,2,FALSE),"Chưa có mã NV"))</x:f>
      </x:c>
      <x:c r="D393" s="8" t="str">
        <x:f>IF(B393="","",IFERROR(VLOOKUP(B393,'Nhan su'!$A$5:$C$54,3,FALSE),""))</x:f>
      </x:c>
      <x:c r="E393" s="36"/>
      <x:c r="F393" s="44"/>
      <x:c r="G393" s="44"/>
      <x:c r="H393" s="50"/>
      <x:c r="I393" s="46" t="str">
        <x:f>IF(OR(F393="",G393=""),"",MAX(0,ROUND(MOD(G393-F393,1)*24-IF(H393="",0,H393)/60,2)))</x:f>
      </x:c>
      <x:c r="J393" s="47"/>
      <x:c r="K393" s="47"/>
      <x:c r="L393" s="36"/>
      <x:c r="M393" s="36"/>
      <x:c r="N393" s="36"/>
      <x:c r="O393" s="8" t="str">
        <x:f>IF(A393="","",YEAR(A393)*100+MONTH(A393))</x:f>
      </x:c>
    </x:row>
    <x:row r="394">
      <x:c r="A394" s="42"/>
      <x:c r="B394" s="36"/>
      <x:c r="C394" s="8" t="str">
        <x:f>IF(B394="","",IFERROR(VLOOKUP(B394,'Nhan su'!$A$5:$C$54,2,FALSE),"Chưa có mã NV"))</x:f>
      </x:c>
      <x:c r="D394" s="8" t="str">
        <x:f>IF(B394="","",IFERROR(VLOOKUP(B394,'Nhan su'!$A$5:$C$54,3,FALSE),""))</x:f>
      </x:c>
      <x:c r="E394" s="36"/>
      <x:c r="F394" s="44"/>
      <x:c r="G394" s="44"/>
      <x:c r="H394" s="50"/>
      <x:c r="I394" s="46" t="str">
        <x:f>IF(OR(F394="",G394=""),"",MAX(0,ROUND(MOD(G394-F394,1)*24-IF(H394="",0,H394)/60,2)))</x:f>
      </x:c>
      <x:c r="J394" s="47"/>
      <x:c r="K394" s="47"/>
      <x:c r="L394" s="36"/>
      <x:c r="M394" s="36"/>
      <x:c r="N394" s="36"/>
      <x:c r="O394" s="8" t="str">
        <x:f>IF(A394="","",YEAR(A394)*100+MONTH(A394))</x:f>
      </x:c>
    </x:row>
    <x:row r="395">
      <x:c r="A395" s="42"/>
      <x:c r="B395" s="36"/>
      <x:c r="C395" s="8" t="str">
        <x:f>IF(B395="","",IFERROR(VLOOKUP(B395,'Nhan su'!$A$5:$C$54,2,FALSE),"Chưa có mã NV"))</x:f>
      </x:c>
      <x:c r="D395" s="8" t="str">
        <x:f>IF(B395="","",IFERROR(VLOOKUP(B395,'Nhan su'!$A$5:$C$54,3,FALSE),""))</x:f>
      </x:c>
      <x:c r="E395" s="36"/>
      <x:c r="F395" s="44"/>
      <x:c r="G395" s="44"/>
      <x:c r="H395" s="50"/>
      <x:c r="I395" s="46" t="str">
        <x:f>IF(OR(F395="",G395=""),"",MAX(0,ROUND(MOD(G395-F395,1)*24-IF(H395="",0,H395)/60,2)))</x:f>
      </x:c>
      <x:c r="J395" s="47"/>
      <x:c r="K395" s="47"/>
      <x:c r="L395" s="36"/>
      <x:c r="M395" s="36"/>
      <x:c r="N395" s="36"/>
      <x:c r="O395" s="8" t="str">
        <x:f>IF(A395="","",YEAR(A395)*100+MONTH(A395))</x:f>
      </x:c>
    </x:row>
    <x:row r="396">
      <x:c r="A396" s="42"/>
      <x:c r="B396" s="36"/>
      <x:c r="C396" s="8" t="str">
        <x:f>IF(B396="","",IFERROR(VLOOKUP(B396,'Nhan su'!$A$5:$C$54,2,FALSE),"Chưa có mã NV"))</x:f>
      </x:c>
      <x:c r="D396" s="8" t="str">
        <x:f>IF(B396="","",IFERROR(VLOOKUP(B396,'Nhan su'!$A$5:$C$54,3,FALSE),""))</x:f>
      </x:c>
      <x:c r="E396" s="36"/>
      <x:c r="F396" s="44"/>
      <x:c r="G396" s="44"/>
      <x:c r="H396" s="50"/>
      <x:c r="I396" s="46" t="str">
        <x:f>IF(OR(F396="",G396=""),"",MAX(0,ROUND(MOD(G396-F396,1)*24-IF(H396="",0,H396)/60,2)))</x:f>
      </x:c>
      <x:c r="J396" s="47"/>
      <x:c r="K396" s="47"/>
      <x:c r="L396" s="36"/>
      <x:c r="M396" s="36"/>
      <x:c r="N396" s="36"/>
      <x:c r="O396" s="8" t="str">
        <x:f>IF(A396="","",YEAR(A396)*100+MONTH(A396))</x:f>
      </x:c>
    </x:row>
    <x:row r="397">
      <x:c r="A397" s="42"/>
      <x:c r="B397" s="36"/>
      <x:c r="C397" s="8" t="str">
        <x:f>IF(B397="","",IFERROR(VLOOKUP(B397,'Nhan su'!$A$5:$C$54,2,FALSE),"Chưa có mã NV"))</x:f>
      </x:c>
      <x:c r="D397" s="8" t="str">
        <x:f>IF(B397="","",IFERROR(VLOOKUP(B397,'Nhan su'!$A$5:$C$54,3,FALSE),""))</x:f>
      </x:c>
      <x:c r="E397" s="36"/>
      <x:c r="F397" s="44"/>
      <x:c r="G397" s="44"/>
      <x:c r="H397" s="50"/>
      <x:c r="I397" s="46" t="str">
        <x:f>IF(OR(F397="",G397=""),"",MAX(0,ROUND(MOD(G397-F397,1)*24-IF(H397="",0,H397)/60,2)))</x:f>
      </x:c>
      <x:c r="J397" s="47"/>
      <x:c r="K397" s="47"/>
      <x:c r="L397" s="36"/>
      <x:c r="M397" s="36"/>
      <x:c r="N397" s="36"/>
      <x:c r="O397" s="8" t="str">
        <x:f>IF(A397="","",YEAR(A397)*100+MONTH(A397))</x:f>
      </x:c>
    </x:row>
    <x:row r="398">
      <x:c r="A398" s="42"/>
      <x:c r="B398" s="36"/>
      <x:c r="C398" s="8" t="str">
        <x:f>IF(B398="","",IFERROR(VLOOKUP(B398,'Nhan su'!$A$5:$C$54,2,FALSE),"Chưa có mã NV"))</x:f>
      </x:c>
      <x:c r="D398" s="8" t="str">
        <x:f>IF(B398="","",IFERROR(VLOOKUP(B398,'Nhan su'!$A$5:$C$54,3,FALSE),""))</x:f>
      </x:c>
      <x:c r="E398" s="36"/>
      <x:c r="F398" s="44"/>
      <x:c r="G398" s="44"/>
      <x:c r="H398" s="50"/>
      <x:c r="I398" s="46" t="str">
        <x:f>IF(OR(F398="",G398=""),"",MAX(0,ROUND(MOD(G398-F398,1)*24-IF(H398="",0,H398)/60,2)))</x:f>
      </x:c>
      <x:c r="J398" s="47"/>
      <x:c r="K398" s="47"/>
      <x:c r="L398" s="36"/>
      <x:c r="M398" s="36"/>
      <x:c r="N398" s="36"/>
      <x:c r="O398" s="8" t="str">
        <x:f>IF(A398="","",YEAR(A398)*100+MONTH(A398))</x:f>
      </x:c>
    </x:row>
    <x:row r="399">
      <x:c r="A399" s="42"/>
      <x:c r="B399" s="36"/>
      <x:c r="C399" s="8" t="str">
        <x:f>IF(B399="","",IFERROR(VLOOKUP(B399,'Nhan su'!$A$5:$C$54,2,FALSE),"Chưa có mã NV"))</x:f>
      </x:c>
      <x:c r="D399" s="8" t="str">
        <x:f>IF(B399="","",IFERROR(VLOOKUP(B399,'Nhan su'!$A$5:$C$54,3,FALSE),""))</x:f>
      </x:c>
      <x:c r="E399" s="36"/>
      <x:c r="F399" s="44"/>
      <x:c r="G399" s="44"/>
      <x:c r="H399" s="50"/>
      <x:c r="I399" s="46" t="str">
        <x:f>IF(OR(F399="",G399=""),"",MAX(0,ROUND(MOD(G399-F399,1)*24-IF(H399="",0,H399)/60,2)))</x:f>
      </x:c>
      <x:c r="J399" s="47"/>
      <x:c r="K399" s="47"/>
      <x:c r="L399" s="36"/>
      <x:c r="M399" s="36"/>
      <x:c r="N399" s="36"/>
      <x:c r="O399" s="8" t="str">
        <x:f>IF(A399="","",YEAR(A399)*100+MONTH(A399))</x:f>
      </x:c>
    </x:row>
    <x:row r="400">
      <x:c r="A400" s="42"/>
      <x:c r="B400" s="36"/>
      <x:c r="C400" s="8" t="str">
        <x:f>IF(B400="","",IFERROR(VLOOKUP(B400,'Nhan su'!$A$5:$C$54,2,FALSE),"Chưa có mã NV"))</x:f>
      </x:c>
      <x:c r="D400" s="8" t="str">
        <x:f>IF(B400="","",IFERROR(VLOOKUP(B400,'Nhan su'!$A$5:$C$54,3,FALSE),""))</x:f>
      </x:c>
      <x:c r="E400" s="36"/>
      <x:c r="F400" s="44"/>
      <x:c r="G400" s="44"/>
      <x:c r="H400" s="50"/>
      <x:c r="I400" s="46" t="str">
        <x:f>IF(OR(F400="",G400=""),"",MAX(0,ROUND(MOD(G400-F400,1)*24-IF(H400="",0,H400)/60,2)))</x:f>
      </x:c>
      <x:c r="J400" s="47"/>
      <x:c r="K400" s="47"/>
      <x:c r="L400" s="36"/>
      <x:c r="M400" s="36"/>
      <x:c r="N400" s="36"/>
      <x:c r="O400" s="8" t="str">
        <x:f>IF(A400="","",YEAR(A400)*100+MONTH(A400))</x:f>
      </x:c>
    </x:row>
    <x:row r="401">
      <x:c r="A401" s="42"/>
      <x:c r="B401" s="36"/>
      <x:c r="C401" s="8" t="str">
        <x:f>IF(B401="","",IFERROR(VLOOKUP(B401,'Nhan su'!$A$5:$C$54,2,FALSE),"Chưa có mã NV"))</x:f>
      </x:c>
      <x:c r="D401" s="8" t="str">
        <x:f>IF(B401="","",IFERROR(VLOOKUP(B401,'Nhan su'!$A$5:$C$54,3,FALSE),""))</x:f>
      </x:c>
      <x:c r="E401" s="36"/>
      <x:c r="F401" s="44"/>
      <x:c r="G401" s="44"/>
      <x:c r="H401" s="50"/>
      <x:c r="I401" s="46" t="str">
        <x:f>IF(OR(F401="",G401=""),"",MAX(0,ROUND(MOD(G401-F401,1)*24-IF(H401="",0,H401)/60,2)))</x:f>
      </x:c>
      <x:c r="J401" s="47"/>
      <x:c r="K401" s="47"/>
      <x:c r="L401" s="36"/>
      <x:c r="M401" s="36"/>
      <x:c r="N401" s="36"/>
      <x:c r="O401" s="8" t="str">
        <x:f>IF(A401="","",YEAR(A401)*100+MONTH(A401))</x:f>
      </x:c>
    </x:row>
    <x:row r="402">
      <x:c r="A402" s="42"/>
      <x:c r="B402" s="36"/>
      <x:c r="C402" s="8" t="str">
        <x:f>IF(B402="","",IFERROR(VLOOKUP(B402,'Nhan su'!$A$5:$C$54,2,FALSE),"Chưa có mã NV"))</x:f>
      </x:c>
      <x:c r="D402" s="8" t="str">
        <x:f>IF(B402="","",IFERROR(VLOOKUP(B402,'Nhan su'!$A$5:$C$54,3,FALSE),""))</x:f>
      </x:c>
      <x:c r="E402" s="36"/>
      <x:c r="F402" s="44"/>
      <x:c r="G402" s="44"/>
      <x:c r="H402" s="50"/>
      <x:c r="I402" s="46" t="str">
        <x:f>IF(OR(F402="",G402=""),"",MAX(0,ROUND(MOD(G402-F402,1)*24-IF(H402="",0,H402)/60,2)))</x:f>
      </x:c>
      <x:c r="J402" s="47"/>
      <x:c r="K402" s="47"/>
      <x:c r="L402" s="36"/>
      <x:c r="M402" s="36"/>
      <x:c r="N402" s="36"/>
      <x:c r="O402" s="8" t="str">
        <x:f>IF(A402="","",YEAR(A402)*100+MONTH(A402))</x:f>
      </x:c>
    </x:row>
    <x:row r="403">
      <x:c r="A403" s="42"/>
      <x:c r="B403" s="36"/>
      <x:c r="C403" s="8" t="str">
        <x:f>IF(B403="","",IFERROR(VLOOKUP(B403,'Nhan su'!$A$5:$C$54,2,FALSE),"Chưa có mã NV"))</x:f>
      </x:c>
      <x:c r="D403" s="8" t="str">
        <x:f>IF(B403="","",IFERROR(VLOOKUP(B403,'Nhan su'!$A$5:$C$54,3,FALSE),""))</x:f>
      </x:c>
      <x:c r="E403" s="36"/>
      <x:c r="F403" s="44"/>
      <x:c r="G403" s="44"/>
      <x:c r="H403" s="50"/>
      <x:c r="I403" s="46" t="str">
        <x:f>IF(OR(F403="",G403=""),"",MAX(0,ROUND(MOD(G403-F403,1)*24-IF(H403="",0,H403)/60,2)))</x:f>
      </x:c>
      <x:c r="J403" s="47"/>
      <x:c r="K403" s="47"/>
      <x:c r="L403" s="36"/>
      <x:c r="M403" s="36"/>
      <x:c r="N403" s="36"/>
      <x:c r="O403" s="8" t="str">
        <x:f>IF(A403="","",YEAR(A403)*100+MONTH(A403))</x:f>
      </x:c>
    </x:row>
    <x:row r="404">
      <x:c r="A404" s="42"/>
      <x:c r="B404" s="36"/>
      <x:c r="C404" s="8" t="str">
        <x:f>IF(B404="","",IFERROR(VLOOKUP(B404,'Nhan su'!$A$5:$C$54,2,FALSE),"Chưa có mã NV"))</x:f>
      </x:c>
      <x:c r="D404" s="8" t="str">
        <x:f>IF(B404="","",IFERROR(VLOOKUP(B404,'Nhan su'!$A$5:$C$54,3,FALSE),""))</x:f>
      </x:c>
      <x:c r="E404" s="36"/>
      <x:c r="F404" s="44"/>
      <x:c r="G404" s="44"/>
      <x:c r="H404" s="50"/>
      <x:c r="I404" s="46" t="str">
        <x:f>IF(OR(F404="",G404=""),"",MAX(0,ROUND(MOD(G404-F404,1)*24-IF(H404="",0,H404)/60,2)))</x:f>
      </x:c>
      <x:c r="J404" s="47"/>
      <x:c r="K404" s="47"/>
      <x:c r="L404" s="36"/>
      <x:c r="M404" s="36"/>
      <x:c r="N404" s="36"/>
      <x:c r="O404" s="8" t="str">
        <x:f>IF(A404="","",YEAR(A404)*100+MONTH(A404))</x:f>
      </x:c>
    </x:row>
  </x:sheetData>
  <x:mergeCells>
    <x:mergeCell ref="A1:O1"/>
    <x:mergeCell ref="A2:O2"/>
  </x:mergeCells>
  <x:dataValidations count="2">
    <x:dataValidation type="list" sqref="E5:E404">
      <x:formula1>"Ca sáng,Ca chiều,Ca tối,Ca khác"</x:formula1>
    </x:dataValidation>
    <x:dataValidation type="list" sqref="L5:L404">
      <x:formula1>"Đi làm,Nghỉ phép,Nghỉ không lương,Nghỉ khác"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4" hidden="0" customWidth="1"/>
    <x:col min="4" max="4" width="20" hidden="0" customWidth="1"/>
    <x:col min="5" max="5" width="20" hidden="0" customWidth="1"/>
    <x:col min="6" max="6" width="26" hidden="0" customWidth="1"/>
    <x:col min="7" max="7" width="28" hidden="0" customWidth="1"/>
    <x:col min="8" max="8" width="19" hidden="0" customWidth="1"/>
  </x:cols>
  <x:sheetData>
    <x:row r="1" ht="36" customHeight="1">
      <x:c r="A1" s="52" t="str">
        <x:v>TỔNG HỢP CHẤM CÔNG THEO THÁNG</x:v>
      </x:c>
      <x:c r="B1" s="52"/>
      <x:c r="C1" s="52"/>
      <x:c r="D1" s="52"/>
      <x:c r="E1" s="52"/>
      <x:c r="F1" s="52"/>
      <x:c r="G1" s="52"/>
      <x:c r="H1" s="52"/>
    </x:row>
    <x:row r="2">
      <x:c r="A2" s="9" t="str">
        <x:v>Chọn tháng tại B4 — dữ liệu được tính từ sheet Chấm công</x:v>
      </x:c>
      <x:c r="B2" s="9" t="str"/>
      <x:c r="C2" s="9" t="str"/>
      <x:c r="D2" s="9" t="str"/>
      <x:c r="E2" s="9" t="str"/>
      <x:c r="F2" s="9" t="str"/>
      <x:c r="G2" s="9" t="str"/>
      <x:c r="H2" s="9" t="str"/>
    </x:row>
    <x:row r="4" ht="27" customHeight="1">
      <x:c r="A4" t="str">
        <x:v>Tháng cần xem:</x:v>
      </x:c>
      <x:c r="B4" s="57" t="n">
        <x:v>46296</x:v>
      </x:c>
      <x:c r="G4" t="str">
        <x:v>Khóa tháng:</x:v>
      </x:c>
      <x:c r="H4" t="n">
        <x:f>YEAR(B4)*100+MONTH(B4)</x:f>
        <x:v>202610</x:v>
      </x:c>
    </x:row>
    <x:row r="6" ht="30" customHeight="1">
      <x:c r="A6" s="17" t="str">
        <x:v>Mã NV</x:v>
      </x:c>
      <x:c r="B6" s="17" t="str">
        <x:v>Họ tên</x:v>
      </x:c>
      <x:c r="C6" s="17" t="str">
        <x:v>Vị trí</x:v>
      </x:c>
      <x:c r="D6" s="17" t="str">
        <x:v>Số lượt đi làm</x:v>
      </x:c>
      <x:c r="E6" s="17" t="str">
        <x:v>Giờ thực tế</x:v>
      </x:c>
      <x:c r="F6" s="17" t="str">
        <x:v>Giờ công được duyệt</x:v>
      </x:c>
      <x:c r="G6" s="17" t="str">
        <x:v>Trong đó: OT được duyệt</x:v>
      </x:c>
      <x:c r="H6" s="17" t="str">
        <x:v>Số lượt nghỉ</x:v>
      </x:c>
    </x:row>
    <x:row r="7">
      <x:c r="A7" t="str">
        <x:f>IF('Nhan su'!A5="","",'Nhan su'!A5)</x:f>
      </x:c>
      <x:c r="B7" t="str">
        <x:f>IF($A7="","",'Nhan su'!B5)</x:f>
      </x:c>
      <x:c r="C7" t="str">
        <x:f>IF($A7="","",'Nhan su'!C5)</x:f>
      </x:c>
      <x:c r="D7" t="str">
        <x:f>IF($A7="","",COUNTIFS('Cham cong'!$B$5:$B$404,$A7,'Cham cong'!$O$5:$O$404,$H$4,'Cham cong'!$L$5:$L$404,"Đi làm"))</x:f>
      </x:c>
      <x:c r="E7" s="60" t="str">
        <x:f>IF($A7="","",SUMIFS('Cham cong'!$I$5:$I$404,'Cham cong'!$B$5:$B$404,$A7,'Cham cong'!$O$5:$O$404,$H$4))</x:f>
      </x:c>
      <x:c r="F7" s="60" t="str">
        <x:f>IF($A7="","",SUMIFS('Cham cong'!$J$5:$J$404,'Cham cong'!$B$5:$B$404,$A7,'Cham cong'!$O$5:$O$404,$H$4))</x:f>
      </x:c>
      <x:c r="G7" s="60" t="str">
        <x:f>IF($A7="","",SUMIFS('Cham cong'!$K$5:$K$404,'Cham cong'!$B$5:$B$404,$A7,'Cham cong'!$O$5:$O$404,$H$4))</x:f>
      </x:c>
      <x:c r="H7" t="str">
        <x:f>IF($A7="","",COUNTIFS('Cham cong'!$B$5:$B$404,$A7,'Cham cong'!$O$5:$O$404,$H$4,'Cham cong'!$L$5:$L$404,"Nghỉ*"))</x:f>
      </x:c>
    </x:row>
    <x:row r="8">
      <x:c r="A8" t="str">
        <x:f>IF('Nhan su'!A6="","",'Nhan su'!A6)</x:f>
      </x:c>
      <x:c r="B8" t="str">
        <x:f>IF($A8="","",'Nhan su'!B6)</x:f>
      </x:c>
      <x:c r="C8" t="str">
        <x:f>IF($A8="","",'Nhan su'!C6)</x:f>
      </x:c>
      <x:c r="D8" t="str">
        <x:f>IF($A8="","",COUNTIFS('Cham cong'!$B$5:$B$404,$A8,'Cham cong'!$O$5:$O$404,$H$4,'Cham cong'!$L$5:$L$404,"Đi làm"))</x:f>
      </x:c>
      <x:c r="E8" s="60" t="str">
        <x:f>IF($A8="","",SUMIFS('Cham cong'!$I$5:$I$404,'Cham cong'!$B$5:$B$404,$A8,'Cham cong'!$O$5:$O$404,$H$4))</x:f>
      </x:c>
      <x:c r="F8" s="60" t="str">
        <x:f>IF($A8="","",SUMIFS('Cham cong'!$J$5:$J$404,'Cham cong'!$B$5:$B$404,$A8,'Cham cong'!$O$5:$O$404,$H$4))</x:f>
      </x:c>
      <x:c r="G8" s="60" t="str">
        <x:f>IF($A8="","",SUMIFS('Cham cong'!$K$5:$K$404,'Cham cong'!$B$5:$B$404,$A8,'Cham cong'!$O$5:$O$404,$H$4))</x:f>
      </x:c>
      <x:c r="H8" t="str">
        <x:f>IF($A8="","",COUNTIFS('Cham cong'!$B$5:$B$404,$A8,'Cham cong'!$O$5:$O$404,$H$4,'Cham cong'!$L$5:$L$404,"Nghỉ*"))</x:f>
      </x:c>
    </x:row>
    <x:row r="9">
      <x:c r="A9" t="str">
        <x:f>IF('Nhan su'!A7="","",'Nhan su'!A7)</x:f>
      </x:c>
      <x:c r="B9" t="str">
        <x:f>IF($A9="","",'Nhan su'!B7)</x:f>
      </x:c>
      <x:c r="C9" t="str">
        <x:f>IF($A9="","",'Nhan su'!C7)</x:f>
      </x:c>
      <x:c r="D9" t="str">
        <x:f>IF($A9="","",COUNTIFS('Cham cong'!$B$5:$B$404,$A9,'Cham cong'!$O$5:$O$404,$H$4,'Cham cong'!$L$5:$L$404,"Đi làm"))</x:f>
      </x:c>
      <x:c r="E9" s="60" t="str">
        <x:f>IF($A9="","",SUMIFS('Cham cong'!$I$5:$I$404,'Cham cong'!$B$5:$B$404,$A9,'Cham cong'!$O$5:$O$404,$H$4))</x:f>
      </x:c>
      <x:c r="F9" s="60" t="str">
        <x:f>IF($A9="","",SUMIFS('Cham cong'!$J$5:$J$404,'Cham cong'!$B$5:$B$404,$A9,'Cham cong'!$O$5:$O$404,$H$4))</x:f>
      </x:c>
      <x:c r="G9" s="60" t="str">
        <x:f>IF($A9="","",SUMIFS('Cham cong'!$K$5:$K$404,'Cham cong'!$B$5:$B$404,$A9,'Cham cong'!$O$5:$O$404,$H$4))</x:f>
      </x:c>
      <x:c r="H9" t="str">
        <x:f>IF($A9="","",COUNTIFS('Cham cong'!$B$5:$B$404,$A9,'Cham cong'!$O$5:$O$404,$H$4,'Cham cong'!$L$5:$L$404,"Nghỉ*"))</x:f>
      </x:c>
    </x:row>
    <x:row r="10">
      <x:c r="A10" t="str">
        <x:f>IF('Nhan su'!A8="","",'Nhan su'!A8)</x:f>
      </x:c>
      <x:c r="B10" t="str">
        <x:f>IF($A10="","",'Nhan su'!B8)</x:f>
      </x:c>
      <x:c r="C10" t="str">
        <x:f>IF($A10="","",'Nhan su'!C8)</x:f>
      </x:c>
      <x:c r="D10" t="str">
        <x:f>IF($A10="","",COUNTIFS('Cham cong'!$B$5:$B$404,$A10,'Cham cong'!$O$5:$O$404,$H$4,'Cham cong'!$L$5:$L$404,"Đi làm"))</x:f>
      </x:c>
      <x:c r="E10" s="60" t="str">
        <x:f>IF($A10="","",SUMIFS('Cham cong'!$I$5:$I$404,'Cham cong'!$B$5:$B$404,$A10,'Cham cong'!$O$5:$O$404,$H$4))</x:f>
      </x:c>
      <x:c r="F10" s="60" t="str">
        <x:f>IF($A10="","",SUMIFS('Cham cong'!$J$5:$J$404,'Cham cong'!$B$5:$B$404,$A10,'Cham cong'!$O$5:$O$404,$H$4))</x:f>
      </x:c>
      <x:c r="G10" s="60" t="str">
        <x:f>IF($A10="","",SUMIFS('Cham cong'!$K$5:$K$404,'Cham cong'!$B$5:$B$404,$A10,'Cham cong'!$O$5:$O$404,$H$4))</x:f>
      </x:c>
      <x:c r="H10" t="str">
        <x:f>IF($A10="","",COUNTIFS('Cham cong'!$B$5:$B$404,$A10,'Cham cong'!$O$5:$O$404,$H$4,'Cham cong'!$L$5:$L$404,"Nghỉ*"))</x:f>
      </x:c>
    </x:row>
    <x:row r="11">
      <x:c r="A11" t="str">
        <x:f>IF('Nhan su'!A9="","",'Nhan su'!A9)</x:f>
      </x:c>
      <x:c r="B11" t="str">
        <x:f>IF($A11="","",'Nhan su'!B9)</x:f>
      </x:c>
      <x:c r="C11" t="str">
        <x:f>IF($A11="","",'Nhan su'!C9)</x:f>
      </x:c>
      <x:c r="D11" t="str">
        <x:f>IF($A11="","",COUNTIFS('Cham cong'!$B$5:$B$404,$A11,'Cham cong'!$O$5:$O$404,$H$4,'Cham cong'!$L$5:$L$404,"Đi làm"))</x:f>
      </x:c>
      <x:c r="E11" s="60" t="str">
        <x:f>IF($A11="","",SUMIFS('Cham cong'!$I$5:$I$404,'Cham cong'!$B$5:$B$404,$A11,'Cham cong'!$O$5:$O$404,$H$4))</x:f>
      </x:c>
      <x:c r="F11" s="60" t="str">
        <x:f>IF($A11="","",SUMIFS('Cham cong'!$J$5:$J$404,'Cham cong'!$B$5:$B$404,$A11,'Cham cong'!$O$5:$O$404,$H$4))</x:f>
      </x:c>
      <x:c r="G11" s="60" t="str">
        <x:f>IF($A11="","",SUMIFS('Cham cong'!$K$5:$K$404,'Cham cong'!$B$5:$B$404,$A11,'Cham cong'!$O$5:$O$404,$H$4))</x:f>
      </x:c>
      <x:c r="H11" t="str">
        <x:f>IF($A11="","",COUNTIFS('Cham cong'!$B$5:$B$404,$A11,'Cham cong'!$O$5:$O$404,$H$4,'Cham cong'!$L$5:$L$404,"Nghỉ*"))</x:f>
      </x:c>
    </x:row>
    <x:row r="12">
      <x:c r="A12" t="str">
        <x:f>IF('Nhan su'!A10="","",'Nhan su'!A10)</x:f>
      </x:c>
      <x:c r="B12" t="str">
        <x:f>IF($A12="","",'Nhan su'!B10)</x:f>
      </x:c>
      <x:c r="C12" t="str">
        <x:f>IF($A12="","",'Nhan su'!C10)</x:f>
      </x:c>
      <x:c r="D12" t="str">
        <x:f>IF($A12="","",COUNTIFS('Cham cong'!$B$5:$B$404,$A12,'Cham cong'!$O$5:$O$404,$H$4,'Cham cong'!$L$5:$L$404,"Đi làm"))</x:f>
      </x:c>
      <x:c r="E12" s="60" t="str">
        <x:f>IF($A12="","",SUMIFS('Cham cong'!$I$5:$I$404,'Cham cong'!$B$5:$B$404,$A12,'Cham cong'!$O$5:$O$404,$H$4))</x:f>
      </x:c>
      <x:c r="F12" s="60" t="str">
        <x:f>IF($A12="","",SUMIFS('Cham cong'!$J$5:$J$404,'Cham cong'!$B$5:$B$404,$A12,'Cham cong'!$O$5:$O$404,$H$4))</x:f>
      </x:c>
      <x:c r="G12" s="60" t="str">
        <x:f>IF($A12="","",SUMIFS('Cham cong'!$K$5:$K$404,'Cham cong'!$B$5:$B$404,$A12,'Cham cong'!$O$5:$O$404,$H$4))</x:f>
      </x:c>
      <x:c r="H12" t="str">
        <x:f>IF($A12="","",COUNTIFS('Cham cong'!$B$5:$B$404,$A12,'Cham cong'!$O$5:$O$404,$H$4,'Cham cong'!$L$5:$L$404,"Nghỉ*"))</x:f>
      </x:c>
    </x:row>
    <x:row r="13">
      <x:c r="A13" t="str">
        <x:f>IF('Nhan su'!A11="","",'Nhan su'!A11)</x:f>
      </x:c>
      <x:c r="B13" t="str">
        <x:f>IF($A13="","",'Nhan su'!B11)</x:f>
      </x:c>
      <x:c r="C13" t="str">
        <x:f>IF($A13="","",'Nhan su'!C11)</x:f>
      </x:c>
      <x:c r="D13" t="str">
        <x:f>IF($A13="","",COUNTIFS('Cham cong'!$B$5:$B$404,$A13,'Cham cong'!$O$5:$O$404,$H$4,'Cham cong'!$L$5:$L$404,"Đi làm"))</x:f>
      </x:c>
      <x:c r="E13" s="60" t="str">
        <x:f>IF($A13="","",SUMIFS('Cham cong'!$I$5:$I$404,'Cham cong'!$B$5:$B$404,$A13,'Cham cong'!$O$5:$O$404,$H$4))</x:f>
      </x:c>
      <x:c r="F13" s="60" t="str">
        <x:f>IF($A13="","",SUMIFS('Cham cong'!$J$5:$J$404,'Cham cong'!$B$5:$B$404,$A13,'Cham cong'!$O$5:$O$404,$H$4))</x:f>
      </x:c>
      <x:c r="G13" s="60" t="str">
        <x:f>IF($A13="","",SUMIFS('Cham cong'!$K$5:$K$404,'Cham cong'!$B$5:$B$404,$A13,'Cham cong'!$O$5:$O$404,$H$4))</x:f>
      </x:c>
      <x:c r="H13" t="str">
        <x:f>IF($A13="","",COUNTIFS('Cham cong'!$B$5:$B$404,$A13,'Cham cong'!$O$5:$O$404,$H$4,'Cham cong'!$L$5:$L$404,"Nghỉ*"))</x:f>
      </x:c>
    </x:row>
    <x:row r="14">
      <x:c r="A14" t="str">
        <x:f>IF('Nhan su'!A12="","",'Nhan su'!A12)</x:f>
      </x:c>
      <x:c r="B14" t="str">
        <x:f>IF($A14="","",'Nhan su'!B12)</x:f>
      </x:c>
      <x:c r="C14" t="str">
        <x:f>IF($A14="","",'Nhan su'!C12)</x:f>
      </x:c>
      <x:c r="D14" t="str">
        <x:f>IF($A14="","",COUNTIFS('Cham cong'!$B$5:$B$404,$A14,'Cham cong'!$O$5:$O$404,$H$4,'Cham cong'!$L$5:$L$404,"Đi làm"))</x:f>
      </x:c>
      <x:c r="E14" s="60" t="str">
        <x:f>IF($A14="","",SUMIFS('Cham cong'!$I$5:$I$404,'Cham cong'!$B$5:$B$404,$A14,'Cham cong'!$O$5:$O$404,$H$4))</x:f>
      </x:c>
      <x:c r="F14" s="60" t="str">
        <x:f>IF($A14="","",SUMIFS('Cham cong'!$J$5:$J$404,'Cham cong'!$B$5:$B$404,$A14,'Cham cong'!$O$5:$O$404,$H$4))</x:f>
      </x:c>
      <x:c r="G14" s="60" t="str">
        <x:f>IF($A14="","",SUMIFS('Cham cong'!$K$5:$K$404,'Cham cong'!$B$5:$B$404,$A14,'Cham cong'!$O$5:$O$404,$H$4))</x:f>
      </x:c>
      <x:c r="H14" t="str">
        <x:f>IF($A14="","",COUNTIFS('Cham cong'!$B$5:$B$404,$A14,'Cham cong'!$O$5:$O$404,$H$4,'Cham cong'!$L$5:$L$404,"Nghỉ*"))</x:f>
      </x:c>
    </x:row>
    <x:row r="15">
      <x:c r="A15" t="str">
        <x:f>IF('Nhan su'!A13="","",'Nhan su'!A13)</x:f>
      </x:c>
      <x:c r="B15" t="str">
        <x:f>IF($A15="","",'Nhan su'!B13)</x:f>
      </x:c>
      <x:c r="C15" t="str">
        <x:f>IF($A15="","",'Nhan su'!C13)</x:f>
      </x:c>
      <x:c r="D15" t="str">
        <x:f>IF($A15="","",COUNTIFS('Cham cong'!$B$5:$B$404,$A15,'Cham cong'!$O$5:$O$404,$H$4,'Cham cong'!$L$5:$L$404,"Đi làm"))</x:f>
      </x:c>
      <x:c r="E15" s="60" t="str">
        <x:f>IF($A15="","",SUMIFS('Cham cong'!$I$5:$I$404,'Cham cong'!$B$5:$B$404,$A15,'Cham cong'!$O$5:$O$404,$H$4))</x:f>
      </x:c>
      <x:c r="F15" s="60" t="str">
        <x:f>IF($A15="","",SUMIFS('Cham cong'!$J$5:$J$404,'Cham cong'!$B$5:$B$404,$A15,'Cham cong'!$O$5:$O$404,$H$4))</x:f>
      </x:c>
      <x:c r="G15" s="60" t="str">
        <x:f>IF($A15="","",SUMIFS('Cham cong'!$K$5:$K$404,'Cham cong'!$B$5:$B$404,$A15,'Cham cong'!$O$5:$O$404,$H$4))</x:f>
      </x:c>
      <x:c r="H15" t="str">
        <x:f>IF($A15="","",COUNTIFS('Cham cong'!$B$5:$B$404,$A15,'Cham cong'!$O$5:$O$404,$H$4,'Cham cong'!$L$5:$L$404,"Nghỉ*"))</x:f>
      </x:c>
    </x:row>
    <x:row r="16">
      <x:c r="A16" t="str">
        <x:f>IF('Nhan su'!A14="","",'Nhan su'!A14)</x:f>
      </x:c>
      <x:c r="B16" t="str">
        <x:f>IF($A16="","",'Nhan su'!B14)</x:f>
      </x:c>
      <x:c r="C16" t="str">
        <x:f>IF($A16="","",'Nhan su'!C14)</x:f>
      </x:c>
      <x:c r="D16" t="str">
        <x:f>IF($A16="","",COUNTIFS('Cham cong'!$B$5:$B$404,$A16,'Cham cong'!$O$5:$O$404,$H$4,'Cham cong'!$L$5:$L$404,"Đi làm"))</x:f>
      </x:c>
      <x:c r="E16" s="60" t="str">
        <x:f>IF($A16="","",SUMIFS('Cham cong'!$I$5:$I$404,'Cham cong'!$B$5:$B$404,$A16,'Cham cong'!$O$5:$O$404,$H$4))</x:f>
      </x:c>
      <x:c r="F16" s="60" t="str">
        <x:f>IF($A16="","",SUMIFS('Cham cong'!$J$5:$J$404,'Cham cong'!$B$5:$B$404,$A16,'Cham cong'!$O$5:$O$404,$H$4))</x:f>
      </x:c>
      <x:c r="G16" s="60" t="str">
        <x:f>IF($A16="","",SUMIFS('Cham cong'!$K$5:$K$404,'Cham cong'!$B$5:$B$404,$A16,'Cham cong'!$O$5:$O$404,$H$4))</x:f>
      </x:c>
      <x:c r="H16" t="str">
        <x:f>IF($A16="","",COUNTIFS('Cham cong'!$B$5:$B$404,$A16,'Cham cong'!$O$5:$O$404,$H$4,'Cham cong'!$L$5:$L$404,"Nghỉ*"))</x:f>
      </x:c>
    </x:row>
    <x:row r="17">
      <x:c r="A17" t="str">
        <x:f>IF('Nhan su'!A15="","",'Nhan su'!A15)</x:f>
      </x:c>
      <x:c r="B17" t="str">
        <x:f>IF($A17="","",'Nhan su'!B15)</x:f>
      </x:c>
      <x:c r="C17" t="str">
        <x:f>IF($A17="","",'Nhan su'!C15)</x:f>
      </x:c>
      <x:c r="D17" t="str">
        <x:f>IF($A17="","",COUNTIFS('Cham cong'!$B$5:$B$404,$A17,'Cham cong'!$O$5:$O$404,$H$4,'Cham cong'!$L$5:$L$404,"Đi làm"))</x:f>
      </x:c>
      <x:c r="E17" s="60" t="str">
        <x:f>IF($A17="","",SUMIFS('Cham cong'!$I$5:$I$404,'Cham cong'!$B$5:$B$404,$A17,'Cham cong'!$O$5:$O$404,$H$4))</x:f>
      </x:c>
      <x:c r="F17" s="60" t="str">
        <x:f>IF($A17="","",SUMIFS('Cham cong'!$J$5:$J$404,'Cham cong'!$B$5:$B$404,$A17,'Cham cong'!$O$5:$O$404,$H$4))</x:f>
      </x:c>
      <x:c r="G17" s="60" t="str">
        <x:f>IF($A17="","",SUMIFS('Cham cong'!$K$5:$K$404,'Cham cong'!$B$5:$B$404,$A17,'Cham cong'!$O$5:$O$404,$H$4))</x:f>
      </x:c>
      <x:c r="H17" t="str">
        <x:f>IF($A17="","",COUNTIFS('Cham cong'!$B$5:$B$404,$A17,'Cham cong'!$O$5:$O$404,$H$4,'Cham cong'!$L$5:$L$404,"Nghỉ*"))</x:f>
      </x:c>
    </x:row>
    <x:row r="18">
      <x:c r="A18" t="str">
        <x:f>IF('Nhan su'!A16="","",'Nhan su'!A16)</x:f>
      </x:c>
      <x:c r="B18" t="str">
        <x:f>IF($A18="","",'Nhan su'!B16)</x:f>
      </x:c>
      <x:c r="C18" t="str">
        <x:f>IF($A18="","",'Nhan su'!C16)</x:f>
      </x:c>
      <x:c r="D18" t="str">
        <x:f>IF($A18="","",COUNTIFS('Cham cong'!$B$5:$B$404,$A18,'Cham cong'!$O$5:$O$404,$H$4,'Cham cong'!$L$5:$L$404,"Đi làm"))</x:f>
      </x:c>
      <x:c r="E18" s="60" t="str">
        <x:f>IF($A18="","",SUMIFS('Cham cong'!$I$5:$I$404,'Cham cong'!$B$5:$B$404,$A18,'Cham cong'!$O$5:$O$404,$H$4))</x:f>
      </x:c>
      <x:c r="F18" s="60" t="str">
        <x:f>IF($A18="","",SUMIFS('Cham cong'!$J$5:$J$404,'Cham cong'!$B$5:$B$404,$A18,'Cham cong'!$O$5:$O$404,$H$4))</x:f>
      </x:c>
      <x:c r="G18" s="60" t="str">
        <x:f>IF($A18="","",SUMIFS('Cham cong'!$K$5:$K$404,'Cham cong'!$B$5:$B$404,$A18,'Cham cong'!$O$5:$O$404,$H$4))</x:f>
      </x:c>
      <x:c r="H18" t="str">
        <x:f>IF($A18="","",COUNTIFS('Cham cong'!$B$5:$B$404,$A18,'Cham cong'!$O$5:$O$404,$H$4,'Cham cong'!$L$5:$L$404,"Nghỉ*"))</x:f>
      </x:c>
    </x:row>
    <x:row r="19">
      <x:c r="A19" t="str">
        <x:f>IF('Nhan su'!A17="","",'Nhan su'!A17)</x:f>
      </x:c>
      <x:c r="B19" t="str">
        <x:f>IF($A19="","",'Nhan su'!B17)</x:f>
      </x:c>
      <x:c r="C19" t="str">
        <x:f>IF($A19="","",'Nhan su'!C17)</x:f>
      </x:c>
      <x:c r="D19" t="str">
        <x:f>IF($A19="","",COUNTIFS('Cham cong'!$B$5:$B$404,$A19,'Cham cong'!$O$5:$O$404,$H$4,'Cham cong'!$L$5:$L$404,"Đi làm"))</x:f>
      </x:c>
      <x:c r="E19" s="60" t="str">
        <x:f>IF($A19="","",SUMIFS('Cham cong'!$I$5:$I$404,'Cham cong'!$B$5:$B$404,$A19,'Cham cong'!$O$5:$O$404,$H$4))</x:f>
      </x:c>
      <x:c r="F19" s="60" t="str">
        <x:f>IF($A19="","",SUMIFS('Cham cong'!$J$5:$J$404,'Cham cong'!$B$5:$B$404,$A19,'Cham cong'!$O$5:$O$404,$H$4))</x:f>
      </x:c>
      <x:c r="G19" s="60" t="str">
        <x:f>IF($A19="","",SUMIFS('Cham cong'!$K$5:$K$404,'Cham cong'!$B$5:$B$404,$A19,'Cham cong'!$O$5:$O$404,$H$4))</x:f>
      </x:c>
      <x:c r="H19" t="str">
        <x:f>IF($A19="","",COUNTIFS('Cham cong'!$B$5:$B$404,$A19,'Cham cong'!$O$5:$O$404,$H$4,'Cham cong'!$L$5:$L$404,"Nghỉ*"))</x:f>
      </x:c>
    </x:row>
    <x:row r="20">
      <x:c r="A20" t="str">
        <x:f>IF('Nhan su'!A18="","",'Nhan su'!A18)</x:f>
      </x:c>
      <x:c r="B20" t="str">
        <x:f>IF($A20="","",'Nhan su'!B18)</x:f>
      </x:c>
      <x:c r="C20" t="str">
        <x:f>IF($A20="","",'Nhan su'!C18)</x:f>
      </x:c>
      <x:c r="D20" t="str">
        <x:f>IF($A20="","",COUNTIFS('Cham cong'!$B$5:$B$404,$A20,'Cham cong'!$O$5:$O$404,$H$4,'Cham cong'!$L$5:$L$404,"Đi làm"))</x:f>
      </x:c>
      <x:c r="E20" s="60" t="str">
        <x:f>IF($A20="","",SUMIFS('Cham cong'!$I$5:$I$404,'Cham cong'!$B$5:$B$404,$A20,'Cham cong'!$O$5:$O$404,$H$4))</x:f>
      </x:c>
      <x:c r="F20" s="60" t="str">
        <x:f>IF($A20="","",SUMIFS('Cham cong'!$J$5:$J$404,'Cham cong'!$B$5:$B$404,$A20,'Cham cong'!$O$5:$O$404,$H$4))</x:f>
      </x:c>
      <x:c r="G20" s="60" t="str">
        <x:f>IF($A20="","",SUMIFS('Cham cong'!$K$5:$K$404,'Cham cong'!$B$5:$B$404,$A20,'Cham cong'!$O$5:$O$404,$H$4))</x:f>
      </x:c>
      <x:c r="H20" t="str">
        <x:f>IF($A20="","",COUNTIFS('Cham cong'!$B$5:$B$404,$A20,'Cham cong'!$O$5:$O$404,$H$4,'Cham cong'!$L$5:$L$404,"Nghỉ*"))</x:f>
      </x:c>
    </x:row>
    <x:row r="21">
      <x:c r="A21" t="str">
        <x:f>IF('Nhan su'!A19="","",'Nhan su'!A19)</x:f>
      </x:c>
      <x:c r="B21" t="str">
        <x:f>IF($A21="","",'Nhan su'!B19)</x:f>
      </x:c>
      <x:c r="C21" t="str">
        <x:f>IF($A21="","",'Nhan su'!C19)</x:f>
      </x:c>
      <x:c r="D21" t="str">
        <x:f>IF($A21="","",COUNTIFS('Cham cong'!$B$5:$B$404,$A21,'Cham cong'!$O$5:$O$404,$H$4,'Cham cong'!$L$5:$L$404,"Đi làm"))</x:f>
      </x:c>
      <x:c r="E21" s="60" t="str">
        <x:f>IF($A21="","",SUMIFS('Cham cong'!$I$5:$I$404,'Cham cong'!$B$5:$B$404,$A21,'Cham cong'!$O$5:$O$404,$H$4))</x:f>
      </x:c>
      <x:c r="F21" s="60" t="str">
        <x:f>IF($A21="","",SUMIFS('Cham cong'!$J$5:$J$404,'Cham cong'!$B$5:$B$404,$A21,'Cham cong'!$O$5:$O$404,$H$4))</x:f>
      </x:c>
      <x:c r="G21" s="60" t="str">
        <x:f>IF($A21="","",SUMIFS('Cham cong'!$K$5:$K$404,'Cham cong'!$B$5:$B$404,$A21,'Cham cong'!$O$5:$O$404,$H$4))</x:f>
      </x:c>
      <x:c r="H21" t="str">
        <x:f>IF($A21="","",COUNTIFS('Cham cong'!$B$5:$B$404,$A21,'Cham cong'!$O$5:$O$404,$H$4,'Cham cong'!$L$5:$L$404,"Nghỉ*"))</x:f>
      </x:c>
    </x:row>
    <x:row r="22">
      <x:c r="A22" t="str">
        <x:f>IF('Nhan su'!A20="","",'Nhan su'!A20)</x:f>
      </x:c>
      <x:c r="B22" t="str">
        <x:f>IF($A22="","",'Nhan su'!B20)</x:f>
      </x:c>
      <x:c r="C22" t="str">
        <x:f>IF($A22="","",'Nhan su'!C20)</x:f>
      </x:c>
      <x:c r="D22" t="str">
        <x:f>IF($A22="","",COUNTIFS('Cham cong'!$B$5:$B$404,$A22,'Cham cong'!$O$5:$O$404,$H$4,'Cham cong'!$L$5:$L$404,"Đi làm"))</x:f>
      </x:c>
      <x:c r="E22" s="60" t="str">
        <x:f>IF($A22="","",SUMIFS('Cham cong'!$I$5:$I$404,'Cham cong'!$B$5:$B$404,$A22,'Cham cong'!$O$5:$O$404,$H$4))</x:f>
      </x:c>
      <x:c r="F22" s="60" t="str">
        <x:f>IF($A22="","",SUMIFS('Cham cong'!$J$5:$J$404,'Cham cong'!$B$5:$B$404,$A22,'Cham cong'!$O$5:$O$404,$H$4))</x:f>
      </x:c>
      <x:c r="G22" s="60" t="str">
        <x:f>IF($A22="","",SUMIFS('Cham cong'!$K$5:$K$404,'Cham cong'!$B$5:$B$404,$A22,'Cham cong'!$O$5:$O$404,$H$4))</x:f>
      </x:c>
      <x:c r="H22" t="str">
        <x:f>IF($A22="","",COUNTIFS('Cham cong'!$B$5:$B$404,$A22,'Cham cong'!$O$5:$O$404,$H$4,'Cham cong'!$L$5:$L$404,"Nghỉ*"))</x:f>
      </x:c>
    </x:row>
    <x:row r="23">
      <x:c r="A23" t="str">
        <x:f>IF('Nhan su'!A21="","",'Nhan su'!A21)</x:f>
      </x:c>
      <x:c r="B23" t="str">
        <x:f>IF($A23="","",'Nhan su'!B21)</x:f>
      </x:c>
      <x:c r="C23" t="str">
        <x:f>IF($A23="","",'Nhan su'!C21)</x:f>
      </x:c>
      <x:c r="D23" t="str">
        <x:f>IF($A23="","",COUNTIFS('Cham cong'!$B$5:$B$404,$A23,'Cham cong'!$O$5:$O$404,$H$4,'Cham cong'!$L$5:$L$404,"Đi làm"))</x:f>
      </x:c>
      <x:c r="E23" s="60" t="str">
        <x:f>IF($A23="","",SUMIFS('Cham cong'!$I$5:$I$404,'Cham cong'!$B$5:$B$404,$A23,'Cham cong'!$O$5:$O$404,$H$4))</x:f>
      </x:c>
      <x:c r="F23" s="60" t="str">
        <x:f>IF($A23="","",SUMIFS('Cham cong'!$J$5:$J$404,'Cham cong'!$B$5:$B$404,$A23,'Cham cong'!$O$5:$O$404,$H$4))</x:f>
      </x:c>
      <x:c r="G23" s="60" t="str">
        <x:f>IF($A23="","",SUMIFS('Cham cong'!$K$5:$K$404,'Cham cong'!$B$5:$B$404,$A23,'Cham cong'!$O$5:$O$404,$H$4))</x:f>
      </x:c>
      <x:c r="H23" t="str">
        <x:f>IF($A23="","",COUNTIFS('Cham cong'!$B$5:$B$404,$A23,'Cham cong'!$O$5:$O$404,$H$4,'Cham cong'!$L$5:$L$404,"Nghỉ*"))</x:f>
      </x:c>
    </x:row>
    <x:row r="24">
      <x:c r="A24" t="str">
        <x:f>IF('Nhan su'!A22="","",'Nhan su'!A22)</x:f>
      </x:c>
      <x:c r="B24" t="str">
        <x:f>IF($A24="","",'Nhan su'!B22)</x:f>
      </x:c>
      <x:c r="C24" t="str">
        <x:f>IF($A24="","",'Nhan su'!C22)</x:f>
      </x:c>
      <x:c r="D24" t="str">
        <x:f>IF($A24="","",COUNTIFS('Cham cong'!$B$5:$B$404,$A24,'Cham cong'!$O$5:$O$404,$H$4,'Cham cong'!$L$5:$L$404,"Đi làm"))</x:f>
      </x:c>
      <x:c r="E24" s="60" t="str">
        <x:f>IF($A24="","",SUMIFS('Cham cong'!$I$5:$I$404,'Cham cong'!$B$5:$B$404,$A24,'Cham cong'!$O$5:$O$404,$H$4))</x:f>
      </x:c>
      <x:c r="F24" s="60" t="str">
        <x:f>IF($A24="","",SUMIFS('Cham cong'!$J$5:$J$404,'Cham cong'!$B$5:$B$404,$A24,'Cham cong'!$O$5:$O$404,$H$4))</x:f>
      </x:c>
      <x:c r="G24" s="60" t="str">
        <x:f>IF($A24="","",SUMIFS('Cham cong'!$K$5:$K$404,'Cham cong'!$B$5:$B$404,$A24,'Cham cong'!$O$5:$O$404,$H$4))</x:f>
      </x:c>
      <x:c r="H24" t="str">
        <x:f>IF($A24="","",COUNTIFS('Cham cong'!$B$5:$B$404,$A24,'Cham cong'!$O$5:$O$404,$H$4,'Cham cong'!$L$5:$L$404,"Nghỉ*"))</x:f>
      </x:c>
    </x:row>
    <x:row r="25">
      <x:c r="A25" t="str">
        <x:f>IF('Nhan su'!A23="","",'Nhan su'!A23)</x:f>
      </x:c>
      <x:c r="B25" t="str">
        <x:f>IF($A25="","",'Nhan su'!B23)</x:f>
      </x:c>
      <x:c r="C25" t="str">
        <x:f>IF($A25="","",'Nhan su'!C23)</x:f>
      </x:c>
      <x:c r="D25" t="str">
        <x:f>IF($A25="","",COUNTIFS('Cham cong'!$B$5:$B$404,$A25,'Cham cong'!$O$5:$O$404,$H$4,'Cham cong'!$L$5:$L$404,"Đi làm"))</x:f>
      </x:c>
      <x:c r="E25" s="60" t="str">
        <x:f>IF($A25="","",SUMIFS('Cham cong'!$I$5:$I$404,'Cham cong'!$B$5:$B$404,$A25,'Cham cong'!$O$5:$O$404,$H$4))</x:f>
      </x:c>
      <x:c r="F25" s="60" t="str">
        <x:f>IF($A25="","",SUMIFS('Cham cong'!$J$5:$J$404,'Cham cong'!$B$5:$B$404,$A25,'Cham cong'!$O$5:$O$404,$H$4))</x:f>
      </x:c>
      <x:c r="G25" s="60" t="str">
        <x:f>IF($A25="","",SUMIFS('Cham cong'!$K$5:$K$404,'Cham cong'!$B$5:$B$404,$A25,'Cham cong'!$O$5:$O$404,$H$4))</x:f>
      </x:c>
      <x:c r="H25" t="str">
        <x:f>IF($A25="","",COUNTIFS('Cham cong'!$B$5:$B$404,$A25,'Cham cong'!$O$5:$O$404,$H$4,'Cham cong'!$L$5:$L$404,"Nghỉ*"))</x:f>
      </x:c>
    </x:row>
    <x:row r="26">
      <x:c r="A26" t="str">
        <x:f>IF('Nhan su'!A24="","",'Nhan su'!A24)</x:f>
      </x:c>
      <x:c r="B26" t="str">
        <x:f>IF($A26="","",'Nhan su'!B24)</x:f>
      </x:c>
      <x:c r="C26" t="str">
        <x:f>IF($A26="","",'Nhan su'!C24)</x:f>
      </x:c>
      <x:c r="D26" t="str">
        <x:f>IF($A26="","",COUNTIFS('Cham cong'!$B$5:$B$404,$A26,'Cham cong'!$O$5:$O$404,$H$4,'Cham cong'!$L$5:$L$404,"Đi làm"))</x:f>
      </x:c>
      <x:c r="E26" s="60" t="str">
        <x:f>IF($A26="","",SUMIFS('Cham cong'!$I$5:$I$404,'Cham cong'!$B$5:$B$404,$A26,'Cham cong'!$O$5:$O$404,$H$4))</x:f>
      </x:c>
      <x:c r="F26" s="60" t="str">
        <x:f>IF($A26="","",SUMIFS('Cham cong'!$J$5:$J$404,'Cham cong'!$B$5:$B$404,$A26,'Cham cong'!$O$5:$O$404,$H$4))</x:f>
      </x:c>
      <x:c r="G26" s="60" t="str">
        <x:f>IF($A26="","",SUMIFS('Cham cong'!$K$5:$K$404,'Cham cong'!$B$5:$B$404,$A26,'Cham cong'!$O$5:$O$404,$H$4))</x:f>
      </x:c>
      <x:c r="H26" t="str">
        <x:f>IF($A26="","",COUNTIFS('Cham cong'!$B$5:$B$404,$A26,'Cham cong'!$O$5:$O$404,$H$4,'Cham cong'!$L$5:$L$404,"Nghỉ*"))</x:f>
      </x:c>
    </x:row>
    <x:row r="27">
      <x:c r="A27" t="str">
        <x:f>IF('Nhan su'!A25="","",'Nhan su'!A25)</x:f>
      </x:c>
      <x:c r="B27" t="str">
        <x:f>IF($A27="","",'Nhan su'!B25)</x:f>
      </x:c>
      <x:c r="C27" t="str">
        <x:f>IF($A27="","",'Nhan su'!C25)</x:f>
      </x:c>
      <x:c r="D27" t="str">
        <x:f>IF($A27="","",COUNTIFS('Cham cong'!$B$5:$B$404,$A27,'Cham cong'!$O$5:$O$404,$H$4,'Cham cong'!$L$5:$L$404,"Đi làm"))</x:f>
      </x:c>
      <x:c r="E27" s="60" t="str">
        <x:f>IF($A27="","",SUMIFS('Cham cong'!$I$5:$I$404,'Cham cong'!$B$5:$B$404,$A27,'Cham cong'!$O$5:$O$404,$H$4))</x:f>
      </x:c>
      <x:c r="F27" s="60" t="str">
        <x:f>IF($A27="","",SUMIFS('Cham cong'!$J$5:$J$404,'Cham cong'!$B$5:$B$404,$A27,'Cham cong'!$O$5:$O$404,$H$4))</x:f>
      </x:c>
      <x:c r="G27" s="60" t="str">
        <x:f>IF($A27="","",SUMIFS('Cham cong'!$K$5:$K$404,'Cham cong'!$B$5:$B$404,$A27,'Cham cong'!$O$5:$O$404,$H$4))</x:f>
      </x:c>
      <x:c r="H27" t="str">
        <x:f>IF($A27="","",COUNTIFS('Cham cong'!$B$5:$B$404,$A27,'Cham cong'!$O$5:$O$404,$H$4,'Cham cong'!$L$5:$L$404,"Nghỉ*"))</x:f>
      </x:c>
    </x:row>
    <x:row r="28">
      <x:c r="A28" t="str">
        <x:f>IF('Nhan su'!A26="","",'Nhan su'!A26)</x:f>
      </x:c>
      <x:c r="B28" t="str">
        <x:f>IF($A28="","",'Nhan su'!B26)</x:f>
      </x:c>
      <x:c r="C28" t="str">
        <x:f>IF($A28="","",'Nhan su'!C26)</x:f>
      </x:c>
      <x:c r="D28" t="str">
        <x:f>IF($A28="","",COUNTIFS('Cham cong'!$B$5:$B$404,$A28,'Cham cong'!$O$5:$O$404,$H$4,'Cham cong'!$L$5:$L$404,"Đi làm"))</x:f>
      </x:c>
      <x:c r="E28" s="60" t="str">
        <x:f>IF($A28="","",SUMIFS('Cham cong'!$I$5:$I$404,'Cham cong'!$B$5:$B$404,$A28,'Cham cong'!$O$5:$O$404,$H$4))</x:f>
      </x:c>
      <x:c r="F28" s="60" t="str">
        <x:f>IF($A28="","",SUMIFS('Cham cong'!$J$5:$J$404,'Cham cong'!$B$5:$B$404,$A28,'Cham cong'!$O$5:$O$404,$H$4))</x:f>
      </x:c>
      <x:c r="G28" s="60" t="str">
        <x:f>IF($A28="","",SUMIFS('Cham cong'!$K$5:$K$404,'Cham cong'!$B$5:$B$404,$A28,'Cham cong'!$O$5:$O$404,$H$4))</x:f>
      </x:c>
      <x:c r="H28" t="str">
        <x:f>IF($A28="","",COUNTIFS('Cham cong'!$B$5:$B$404,$A28,'Cham cong'!$O$5:$O$404,$H$4,'Cham cong'!$L$5:$L$404,"Nghỉ*"))</x:f>
      </x:c>
    </x:row>
    <x:row r="29">
      <x:c r="A29" t="str">
        <x:f>IF('Nhan su'!A27="","",'Nhan su'!A27)</x:f>
      </x:c>
      <x:c r="B29" t="str">
        <x:f>IF($A29="","",'Nhan su'!B27)</x:f>
      </x:c>
      <x:c r="C29" t="str">
        <x:f>IF($A29="","",'Nhan su'!C27)</x:f>
      </x:c>
      <x:c r="D29" t="str">
        <x:f>IF($A29="","",COUNTIFS('Cham cong'!$B$5:$B$404,$A29,'Cham cong'!$O$5:$O$404,$H$4,'Cham cong'!$L$5:$L$404,"Đi làm"))</x:f>
      </x:c>
      <x:c r="E29" s="60" t="str">
        <x:f>IF($A29="","",SUMIFS('Cham cong'!$I$5:$I$404,'Cham cong'!$B$5:$B$404,$A29,'Cham cong'!$O$5:$O$404,$H$4))</x:f>
      </x:c>
      <x:c r="F29" s="60" t="str">
        <x:f>IF($A29="","",SUMIFS('Cham cong'!$J$5:$J$404,'Cham cong'!$B$5:$B$404,$A29,'Cham cong'!$O$5:$O$404,$H$4))</x:f>
      </x:c>
      <x:c r="G29" s="60" t="str">
        <x:f>IF($A29="","",SUMIFS('Cham cong'!$K$5:$K$404,'Cham cong'!$B$5:$B$404,$A29,'Cham cong'!$O$5:$O$404,$H$4))</x:f>
      </x:c>
      <x:c r="H29" t="str">
        <x:f>IF($A29="","",COUNTIFS('Cham cong'!$B$5:$B$404,$A29,'Cham cong'!$O$5:$O$404,$H$4,'Cham cong'!$L$5:$L$404,"Nghỉ*"))</x:f>
      </x:c>
    </x:row>
    <x:row r="30">
      <x:c r="A30" t="str">
        <x:f>IF('Nhan su'!A28="","",'Nhan su'!A28)</x:f>
      </x:c>
      <x:c r="B30" t="str">
        <x:f>IF($A30="","",'Nhan su'!B28)</x:f>
      </x:c>
      <x:c r="C30" t="str">
        <x:f>IF($A30="","",'Nhan su'!C28)</x:f>
      </x:c>
      <x:c r="D30" t="str">
        <x:f>IF($A30="","",COUNTIFS('Cham cong'!$B$5:$B$404,$A30,'Cham cong'!$O$5:$O$404,$H$4,'Cham cong'!$L$5:$L$404,"Đi làm"))</x:f>
      </x:c>
      <x:c r="E30" s="60" t="str">
        <x:f>IF($A30="","",SUMIFS('Cham cong'!$I$5:$I$404,'Cham cong'!$B$5:$B$404,$A30,'Cham cong'!$O$5:$O$404,$H$4))</x:f>
      </x:c>
      <x:c r="F30" s="60" t="str">
        <x:f>IF($A30="","",SUMIFS('Cham cong'!$J$5:$J$404,'Cham cong'!$B$5:$B$404,$A30,'Cham cong'!$O$5:$O$404,$H$4))</x:f>
      </x:c>
      <x:c r="G30" s="60" t="str">
        <x:f>IF($A30="","",SUMIFS('Cham cong'!$K$5:$K$404,'Cham cong'!$B$5:$B$404,$A30,'Cham cong'!$O$5:$O$404,$H$4))</x:f>
      </x:c>
      <x:c r="H30" t="str">
        <x:f>IF($A30="","",COUNTIFS('Cham cong'!$B$5:$B$404,$A30,'Cham cong'!$O$5:$O$404,$H$4,'Cham cong'!$L$5:$L$404,"Nghỉ*"))</x:f>
      </x:c>
    </x:row>
    <x:row r="31">
      <x:c r="A31" t="str">
        <x:f>IF('Nhan su'!A29="","",'Nhan su'!A29)</x:f>
      </x:c>
      <x:c r="B31" t="str">
        <x:f>IF($A31="","",'Nhan su'!B29)</x:f>
      </x:c>
      <x:c r="C31" t="str">
        <x:f>IF($A31="","",'Nhan su'!C29)</x:f>
      </x:c>
      <x:c r="D31" t="str">
        <x:f>IF($A31="","",COUNTIFS('Cham cong'!$B$5:$B$404,$A31,'Cham cong'!$O$5:$O$404,$H$4,'Cham cong'!$L$5:$L$404,"Đi làm"))</x:f>
      </x:c>
      <x:c r="E31" s="60" t="str">
        <x:f>IF($A31="","",SUMIFS('Cham cong'!$I$5:$I$404,'Cham cong'!$B$5:$B$404,$A31,'Cham cong'!$O$5:$O$404,$H$4))</x:f>
      </x:c>
      <x:c r="F31" s="60" t="str">
        <x:f>IF($A31="","",SUMIFS('Cham cong'!$J$5:$J$404,'Cham cong'!$B$5:$B$404,$A31,'Cham cong'!$O$5:$O$404,$H$4))</x:f>
      </x:c>
      <x:c r="G31" s="60" t="str">
        <x:f>IF($A31="","",SUMIFS('Cham cong'!$K$5:$K$404,'Cham cong'!$B$5:$B$404,$A31,'Cham cong'!$O$5:$O$404,$H$4))</x:f>
      </x:c>
      <x:c r="H31" t="str">
        <x:f>IF($A31="","",COUNTIFS('Cham cong'!$B$5:$B$404,$A31,'Cham cong'!$O$5:$O$404,$H$4,'Cham cong'!$L$5:$L$404,"Nghỉ*"))</x:f>
      </x:c>
    </x:row>
    <x:row r="32">
      <x:c r="A32" t="str">
        <x:f>IF('Nhan su'!A30="","",'Nhan su'!A30)</x:f>
      </x:c>
      <x:c r="B32" t="str">
        <x:f>IF($A32="","",'Nhan su'!B30)</x:f>
      </x:c>
      <x:c r="C32" t="str">
        <x:f>IF($A32="","",'Nhan su'!C30)</x:f>
      </x:c>
      <x:c r="D32" t="str">
        <x:f>IF($A32="","",COUNTIFS('Cham cong'!$B$5:$B$404,$A32,'Cham cong'!$O$5:$O$404,$H$4,'Cham cong'!$L$5:$L$404,"Đi làm"))</x:f>
      </x:c>
      <x:c r="E32" s="60" t="str">
        <x:f>IF($A32="","",SUMIFS('Cham cong'!$I$5:$I$404,'Cham cong'!$B$5:$B$404,$A32,'Cham cong'!$O$5:$O$404,$H$4))</x:f>
      </x:c>
      <x:c r="F32" s="60" t="str">
        <x:f>IF($A32="","",SUMIFS('Cham cong'!$J$5:$J$404,'Cham cong'!$B$5:$B$404,$A32,'Cham cong'!$O$5:$O$404,$H$4))</x:f>
      </x:c>
      <x:c r="G32" s="60" t="str">
        <x:f>IF($A32="","",SUMIFS('Cham cong'!$K$5:$K$404,'Cham cong'!$B$5:$B$404,$A32,'Cham cong'!$O$5:$O$404,$H$4))</x:f>
      </x:c>
      <x:c r="H32" t="str">
        <x:f>IF($A32="","",COUNTIFS('Cham cong'!$B$5:$B$404,$A32,'Cham cong'!$O$5:$O$404,$H$4,'Cham cong'!$L$5:$L$404,"Nghỉ*"))</x:f>
      </x:c>
    </x:row>
    <x:row r="33">
      <x:c r="A33" t="str">
        <x:f>IF('Nhan su'!A31="","",'Nhan su'!A31)</x:f>
      </x:c>
      <x:c r="B33" t="str">
        <x:f>IF($A33="","",'Nhan su'!B31)</x:f>
      </x:c>
      <x:c r="C33" t="str">
        <x:f>IF($A33="","",'Nhan su'!C31)</x:f>
      </x:c>
      <x:c r="D33" t="str">
        <x:f>IF($A33="","",COUNTIFS('Cham cong'!$B$5:$B$404,$A33,'Cham cong'!$O$5:$O$404,$H$4,'Cham cong'!$L$5:$L$404,"Đi làm"))</x:f>
      </x:c>
      <x:c r="E33" s="60" t="str">
        <x:f>IF($A33="","",SUMIFS('Cham cong'!$I$5:$I$404,'Cham cong'!$B$5:$B$404,$A33,'Cham cong'!$O$5:$O$404,$H$4))</x:f>
      </x:c>
      <x:c r="F33" s="60" t="str">
        <x:f>IF($A33="","",SUMIFS('Cham cong'!$J$5:$J$404,'Cham cong'!$B$5:$B$404,$A33,'Cham cong'!$O$5:$O$404,$H$4))</x:f>
      </x:c>
      <x:c r="G33" s="60" t="str">
        <x:f>IF($A33="","",SUMIFS('Cham cong'!$K$5:$K$404,'Cham cong'!$B$5:$B$404,$A33,'Cham cong'!$O$5:$O$404,$H$4))</x:f>
      </x:c>
      <x:c r="H33" t="str">
        <x:f>IF($A33="","",COUNTIFS('Cham cong'!$B$5:$B$404,$A33,'Cham cong'!$O$5:$O$404,$H$4,'Cham cong'!$L$5:$L$404,"Nghỉ*"))</x:f>
      </x:c>
    </x:row>
    <x:row r="34">
      <x:c r="A34" t="str">
        <x:f>IF('Nhan su'!A32="","",'Nhan su'!A32)</x:f>
      </x:c>
      <x:c r="B34" t="str">
        <x:f>IF($A34="","",'Nhan su'!B32)</x:f>
      </x:c>
      <x:c r="C34" t="str">
        <x:f>IF($A34="","",'Nhan su'!C32)</x:f>
      </x:c>
      <x:c r="D34" t="str">
        <x:f>IF($A34="","",COUNTIFS('Cham cong'!$B$5:$B$404,$A34,'Cham cong'!$O$5:$O$404,$H$4,'Cham cong'!$L$5:$L$404,"Đi làm"))</x:f>
      </x:c>
      <x:c r="E34" s="60" t="str">
        <x:f>IF($A34="","",SUMIFS('Cham cong'!$I$5:$I$404,'Cham cong'!$B$5:$B$404,$A34,'Cham cong'!$O$5:$O$404,$H$4))</x:f>
      </x:c>
      <x:c r="F34" s="60" t="str">
        <x:f>IF($A34="","",SUMIFS('Cham cong'!$J$5:$J$404,'Cham cong'!$B$5:$B$404,$A34,'Cham cong'!$O$5:$O$404,$H$4))</x:f>
      </x:c>
      <x:c r="G34" s="60" t="str">
        <x:f>IF($A34="","",SUMIFS('Cham cong'!$K$5:$K$404,'Cham cong'!$B$5:$B$404,$A34,'Cham cong'!$O$5:$O$404,$H$4))</x:f>
      </x:c>
      <x:c r="H34" t="str">
        <x:f>IF($A34="","",COUNTIFS('Cham cong'!$B$5:$B$404,$A34,'Cham cong'!$O$5:$O$404,$H$4,'Cham cong'!$L$5:$L$404,"Nghỉ*"))</x:f>
      </x:c>
    </x:row>
    <x:row r="35">
      <x:c r="A35" t="str">
        <x:f>IF('Nhan su'!A33="","",'Nhan su'!A33)</x:f>
      </x:c>
      <x:c r="B35" t="str">
        <x:f>IF($A35="","",'Nhan su'!B33)</x:f>
      </x:c>
      <x:c r="C35" t="str">
        <x:f>IF($A35="","",'Nhan su'!C33)</x:f>
      </x:c>
      <x:c r="D35" t="str">
        <x:f>IF($A35="","",COUNTIFS('Cham cong'!$B$5:$B$404,$A35,'Cham cong'!$O$5:$O$404,$H$4,'Cham cong'!$L$5:$L$404,"Đi làm"))</x:f>
      </x:c>
      <x:c r="E35" s="60" t="str">
        <x:f>IF($A35="","",SUMIFS('Cham cong'!$I$5:$I$404,'Cham cong'!$B$5:$B$404,$A35,'Cham cong'!$O$5:$O$404,$H$4))</x:f>
      </x:c>
      <x:c r="F35" s="60" t="str">
        <x:f>IF($A35="","",SUMIFS('Cham cong'!$J$5:$J$404,'Cham cong'!$B$5:$B$404,$A35,'Cham cong'!$O$5:$O$404,$H$4))</x:f>
      </x:c>
      <x:c r="G35" s="60" t="str">
        <x:f>IF($A35="","",SUMIFS('Cham cong'!$K$5:$K$404,'Cham cong'!$B$5:$B$404,$A35,'Cham cong'!$O$5:$O$404,$H$4))</x:f>
      </x:c>
      <x:c r="H35" t="str">
        <x:f>IF($A35="","",COUNTIFS('Cham cong'!$B$5:$B$404,$A35,'Cham cong'!$O$5:$O$404,$H$4,'Cham cong'!$L$5:$L$404,"Nghỉ*"))</x:f>
      </x:c>
    </x:row>
    <x:row r="36">
      <x:c r="A36" t="str">
        <x:f>IF('Nhan su'!A34="","",'Nhan su'!A34)</x:f>
      </x:c>
      <x:c r="B36" t="str">
        <x:f>IF($A36="","",'Nhan su'!B34)</x:f>
      </x:c>
      <x:c r="C36" t="str">
        <x:f>IF($A36="","",'Nhan su'!C34)</x:f>
      </x:c>
      <x:c r="D36" t="str">
        <x:f>IF($A36="","",COUNTIFS('Cham cong'!$B$5:$B$404,$A36,'Cham cong'!$O$5:$O$404,$H$4,'Cham cong'!$L$5:$L$404,"Đi làm"))</x:f>
      </x:c>
      <x:c r="E36" s="60" t="str">
        <x:f>IF($A36="","",SUMIFS('Cham cong'!$I$5:$I$404,'Cham cong'!$B$5:$B$404,$A36,'Cham cong'!$O$5:$O$404,$H$4))</x:f>
      </x:c>
      <x:c r="F36" s="60" t="str">
        <x:f>IF($A36="","",SUMIFS('Cham cong'!$J$5:$J$404,'Cham cong'!$B$5:$B$404,$A36,'Cham cong'!$O$5:$O$404,$H$4))</x:f>
      </x:c>
      <x:c r="G36" s="60" t="str">
        <x:f>IF($A36="","",SUMIFS('Cham cong'!$K$5:$K$404,'Cham cong'!$B$5:$B$404,$A36,'Cham cong'!$O$5:$O$404,$H$4))</x:f>
      </x:c>
      <x:c r="H36" t="str">
        <x:f>IF($A36="","",COUNTIFS('Cham cong'!$B$5:$B$404,$A36,'Cham cong'!$O$5:$O$404,$H$4,'Cham cong'!$L$5:$L$404,"Nghỉ*"))</x:f>
      </x:c>
    </x:row>
    <x:row r="37">
      <x:c r="A37" t="str">
        <x:f>IF('Nhan su'!A35="","",'Nhan su'!A35)</x:f>
      </x:c>
      <x:c r="B37" t="str">
        <x:f>IF($A37="","",'Nhan su'!B35)</x:f>
      </x:c>
      <x:c r="C37" t="str">
        <x:f>IF($A37="","",'Nhan su'!C35)</x:f>
      </x:c>
      <x:c r="D37" t="str">
        <x:f>IF($A37="","",COUNTIFS('Cham cong'!$B$5:$B$404,$A37,'Cham cong'!$O$5:$O$404,$H$4,'Cham cong'!$L$5:$L$404,"Đi làm"))</x:f>
      </x:c>
      <x:c r="E37" s="60" t="str">
        <x:f>IF($A37="","",SUMIFS('Cham cong'!$I$5:$I$404,'Cham cong'!$B$5:$B$404,$A37,'Cham cong'!$O$5:$O$404,$H$4))</x:f>
      </x:c>
      <x:c r="F37" s="60" t="str">
        <x:f>IF($A37="","",SUMIFS('Cham cong'!$J$5:$J$404,'Cham cong'!$B$5:$B$404,$A37,'Cham cong'!$O$5:$O$404,$H$4))</x:f>
      </x:c>
      <x:c r="G37" s="60" t="str">
        <x:f>IF($A37="","",SUMIFS('Cham cong'!$K$5:$K$404,'Cham cong'!$B$5:$B$404,$A37,'Cham cong'!$O$5:$O$404,$H$4))</x:f>
      </x:c>
      <x:c r="H37" t="str">
        <x:f>IF($A37="","",COUNTIFS('Cham cong'!$B$5:$B$404,$A37,'Cham cong'!$O$5:$O$404,$H$4,'Cham cong'!$L$5:$L$404,"Nghỉ*"))</x:f>
      </x:c>
    </x:row>
    <x:row r="38">
      <x:c r="A38" t="str">
        <x:f>IF('Nhan su'!A36="","",'Nhan su'!A36)</x:f>
      </x:c>
      <x:c r="B38" t="str">
        <x:f>IF($A38="","",'Nhan su'!B36)</x:f>
      </x:c>
      <x:c r="C38" t="str">
        <x:f>IF($A38="","",'Nhan su'!C36)</x:f>
      </x:c>
      <x:c r="D38" t="str">
        <x:f>IF($A38="","",COUNTIFS('Cham cong'!$B$5:$B$404,$A38,'Cham cong'!$O$5:$O$404,$H$4,'Cham cong'!$L$5:$L$404,"Đi làm"))</x:f>
      </x:c>
      <x:c r="E38" s="60" t="str">
        <x:f>IF($A38="","",SUMIFS('Cham cong'!$I$5:$I$404,'Cham cong'!$B$5:$B$404,$A38,'Cham cong'!$O$5:$O$404,$H$4))</x:f>
      </x:c>
      <x:c r="F38" s="60" t="str">
        <x:f>IF($A38="","",SUMIFS('Cham cong'!$J$5:$J$404,'Cham cong'!$B$5:$B$404,$A38,'Cham cong'!$O$5:$O$404,$H$4))</x:f>
      </x:c>
      <x:c r="G38" s="60" t="str">
        <x:f>IF($A38="","",SUMIFS('Cham cong'!$K$5:$K$404,'Cham cong'!$B$5:$B$404,$A38,'Cham cong'!$O$5:$O$404,$H$4))</x:f>
      </x:c>
      <x:c r="H38" t="str">
        <x:f>IF($A38="","",COUNTIFS('Cham cong'!$B$5:$B$404,$A38,'Cham cong'!$O$5:$O$404,$H$4,'Cham cong'!$L$5:$L$404,"Nghỉ*"))</x:f>
      </x:c>
    </x:row>
    <x:row r="39">
      <x:c r="A39" t="str">
        <x:f>IF('Nhan su'!A37="","",'Nhan su'!A37)</x:f>
      </x:c>
      <x:c r="B39" t="str">
        <x:f>IF($A39="","",'Nhan su'!B37)</x:f>
      </x:c>
      <x:c r="C39" t="str">
        <x:f>IF($A39="","",'Nhan su'!C37)</x:f>
      </x:c>
      <x:c r="D39" t="str">
        <x:f>IF($A39="","",COUNTIFS('Cham cong'!$B$5:$B$404,$A39,'Cham cong'!$O$5:$O$404,$H$4,'Cham cong'!$L$5:$L$404,"Đi làm"))</x:f>
      </x:c>
      <x:c r="E39" s="60" t="str">
        <x:f>IF($A39="","",SUMIFS('Cham cong'!$I$5:$I$404,'Cham cong'!$B$5:$B$404,$A39,'Cham cong'!$O$5:$O$404,$H$4))</x:f>
      </x:c>
      <x:c r="F39" s="60" t="str">
        <x:f>IF($A39="","",SUMIFS('Cham cong'!$J$5:$J$404,'Cham cong'!$B$5:$B$404,$A39,'Cham cong'!$O$5:$O$404,$H$4))</x:f>
      </x:c>
      <x:c r="G39" s="60" t="str">
        <x:f>IF($A39="","",SUMIFS('Cham cong'!$K$5:$K$404,'Cham cong'!$B$5:$B$404,$A39,'Cham cong'!$O$5:$O$404,$H$4))</x:f>
      </x:c>
      <x:c r="H39" t="str">
        <x:f>IF($A39="","",COUNTIFS('Cham cong'!$B$5:$B$404,$A39,'Cham cong'!$O$5:$O$404,$H$4,'Cham cong'!$L$5:$L$404,"Nghỉ*"))</x:f>
      </x:c>
    </x:row>
    <x:row r="40">
      <x:c r="A40" t="str">
        <x:f>IF('Nhan su'!A38="","",'Nhan su'!A38)</x:f>
      </x:c>
      <x:c r="B40" t="str">
        <x:f>IF($A40="","",'Nhan su'!B38)</x:f>
      </x:c>
      <x:c r="C40" t="str">
        <x:f>IF($A40="","",'Nhan su'!C38)</x:f>
      </x:c>
      <x:c r="D40" t="str">
        <x:f>IF($A40="","",COUNTIFS('Cham cong'!$B$5:$B$404,$A40,'Cham cong'!$O$5:$O$404,$H$4,'Cham cong'!$L$5:$L$404,"Đi làm"))</x:f>
      </x:c>
      <x:c r="E40" s="60" t="str">
        <x:f>IF($A40="","",SUMIFS('Cham cong'!$I$5:$I$404,'Cham cong'!$B$5:$B$404,$A40,'Cham cong'!$O$5:$O$404,$H$4))</x:f>
      </x:c>
      <x:c r="F40" s="60" t="str">
        <x:f>IF($A40="","",SUMIFS('Cham cong'!$J$5:$J$404,'Cham cong'!$B$5:$B$404,$A40,'Cham cong'!$O$5:$O$404,$H$4))</x:f>
      </x:c>
      <x:c r="G40" s="60" t="str">
        <x:f>IF($A40="","",SUMIFS('Cham cong'!$K$5:$K$404,'Cham cong'!$B$5:$B$404,$A40,'Cham cong'!$O$5:$O$404,$H$4))</x:f>
      </x:c>
      <x:c r="H40" t="str">
        <x:f>IF($A40="","",COUNTIFS('Cham cong'!$B$5:$B$404,$A40,'Cham cong'!$O$5:$O$404,$H$4,'Cham cong'!$L$5:$L$404,"Nghỉ*"))</x:f>
      </x:c>
    </x:row>
    <x:row r="41">
      <x:c r="A41" t="str">
        <x:f>IF('Nhan su'!A39="","",'Nhan su'!A39)</x:f>
      </x:c>
      <x:c r="B41" t="str">
        <x:f>IF($A41="","",'Nhan su'!B39)</x:f>
      </x:c>
      <x:c r="C41" t="str">
        <x:f>IF($A41="","",'Nhan su'!C39)</x:f>
      </x:c>
      <x:c r="D41" t="str">
        <x:f>IF($A41="","",COUNTIFS('Cham cong'!$B$5:$B$404,$A41,'Cham cong'!$O$5:$O$404,$H$4,'Cham cong'!$L$5:$L$404,"Đi làm"))</x:f>
      </x:c>
      <x:c r="E41" s="60" t="str">
        <x:f>IF($A41="","",SUMIFS('Cham cong'!$I$5:$I$404,'Cham cong'!$B$5:$B$404,$A41,'Cham cong'!$O$5:$O$404,$H$4))</x:f>
      </x:c>
      <x:c r="F41" s="60" t="str">
        <x:f>IF($A41="","",SUMIFS('Cham cong'!$J$5:$J$404,'Cham cong'!$B$5:$B$404,$A41,'Cham cong'!$O$5:$O$404,$H$4))</x:f>
      </x:c>
      <x:c r="G41" s="60" t="str">
        <x:f>IF($A41="","",SUMIFS('Cham cong'!$K$5:$K$404,'Cham cong'!$B$5:$B$404,$A41,'Cham cong'!$O$5:$O$404,$H$4))</x:f>
      </x:c>
      <x:c r="H41" t="str">
        <x:f>IF($A41="","",COUNTIFS('Cham cong'!$B$5:$B$404,$A41,'Cham cong'!$O$5:$O$404,$H$4,'Cham cong'!$L$5:$L$404,"Nghỉ*"))</x:f>
      </x:c>
    </x:row>
    <x:row r="42">
      <x:c r="A42" t="str">
        <x:f>IF('Nhan su'!A40="","",'Nhan su'!A40)</x:f>
      </x:c>
      <x:c r="B42" t="str">
        <x:f>IF($A42="","",'Nhan su'!B40)</x:f>
      </x:c>
      <x:c r="C42" t="str">
        <x:f>IF($A42="","",'Nhan su'!C40)</x:f>
      </x:c>
      <x:c r="D42" t="str">
        <x:f>IF($A42="","",COUNTIFS('Cham cong'!$B$5:$B$404,$A42,'Cham cong'!$O$5:$O$404,$H$4,'Cham cong'!$L$5:$L$404,"Đi làm"))</x:f>
      </x:c>
      <x:c r="E42" s="60" t="str">
        <x:f>IF($A42="","",SUMIFS('Cham cong'!$I$5:$I$404,'Cham cong'!$B$5:$B$404,$A42,'Cham cong'!$O$5:$O$404,$H$4))</x:f>
      </x:c>
      <x:c r="F42" s="60" t="str">
        <x:f>IF($A42="","",SUMIFS('Cham cong'!$J$5:$J$404,'Cham cong'!$B$5:$B$404,$A42,'Cham cong'!$O$5:$O$404,$H$4))</x:f>
      </x:c>
      <x:c r="G42" s="60" t="str">
        <x:f>IF($A42="","",SUMIFS('Cham cong'!$K$5:$K$404,'Cham cong'!$B$5:$B$404,$A42,'Cham cong'!$O$5:$O$404,$H$4))</x:f>
      </x:c>
      <x:c r="H42" t="str">
        <x:f>IF($A42="","",COUNTIFS('Cham cong'!$B$5:$B$404,$A42,'Cham cong'!$O$5:$O$404,$H$4,'Cham cong'!$L$5:$L$404,"Nghỉ*"))</x:f>
      </x:c>
    </x:row>
    <x:row r="43">
      <x:c r="A43" t="str">
        <x:f>IF('Nhan su'!A41="","",'Nhan su'!A41)</x:f>
      </x:c>
      <x:c r="B43" t="str">
        <x:f>IF($A43="","",'Nhan su'!B41)</x:f>
      </x:c>
      <x:c r="C43" t="str">
        <x:f>IF($A43="","",'Nhan su'!C41)</x:f>
      </x:c>
      <x:c r="D43" t="str">
        <x:f>IF($A43="","",COUNTIFS('Cham cong'!$B$5:$B$404,$A43,'Cham cong'!$O$5:$O$404,$H$4,'Cham cong'!$L$5:$L$404,"Đi làm"))</x:f>
      </x:c>
      <x:c r="E43" s="60" t="str">
        <x:f>IF($A43="","",SUMIFS('Cham cong'!$I$5:$I$404,'Cham cong'!$B$5:$B$404,$A43,'Cham cong'!$O$5:$O$404,$H$4))</x:f>
      </x:c>
      <x:c r="F43" s="60" t="str">
        <x:f>IF($A43="","",SUMIFS('Cham cong'!$J$5:$J$404,'Cham cong'!$B$5:$B$404,$A43,'Cham cong'!$O$5:$O$404,$H$4))</x:f>
      </x:c>
      <x:c r="G43" s="60" t="str">
        <x:f>IF($A43="","",SUMIFS('Cham cong'!$K$5:$K$404,'Cham cong'!$B$5:$B$404,$A43,'Cham cong'!$O$5:$O$404,$H$4))</x:f>
      </x:c>
      <x:c r="H43" t="str">
        <x:f>IF($A43="","",COUNTIFS('Cham cong'!$B$5:$B$404,$A43,'Cham cong'!$O$5:$O$404,$H$4,'Cham cong'!$L$5:$L$404,"Nghỉ*"))</x:f>
      </x:c>
    </x:row>
    <x:row r="44">
      <x:c r="A44" t="str">
        <x:f>IF('Nhan su'!A42="","",'Nhan su'!A42)</x:f>
      </x:c>
      <x:c r="B44" t="str">
        <x:f>IF($A44="","",'Nhan su'!B42)</x:f>
      </x:c>
      <x:c r="C44" t="str">
        <x:f>IF($A44="","",'Nhan su'!C42)</x:f>
      </x:c>
      <x:c r="D44" t="str">
        <x:f>IF($A44="","",COUNTIFS('Cham cong'!$B$5:$B$404,$A44,'Cham cong'!$O$5:$O$404,$H$4,'Cham cong'!$L$5:$L$404,"Đi làm"))</x:f>
      </x:c>
      <x:c r="E44" s="60" t="str">
        <x:f>IF($A44="","",SUMIFS('Cham cong'!$I$5:$I$404,'Cham cong'!$B$5:$B$404,$A44,'Cham cong'!$O$5:$O$404,$H$4))</x:f>
      </x:c>
      <x:c r="F44" s="60" t="str">
        <x:f>IF($A44="","",SUMIFS('Cham cong'!$J$5:$J$404,'Cham cong'!$B$5:$B$404,$A44,'Cham cong'!$O$5:$O$404,$H$4))</x:f>
      </x:c>
      <x:c r="G44" s="60" t="str">
        <x:f>IF($A44="","",SUMIFS('Cham cong'!$K$5:$K$404,'Cham cong'!$B$5:$B$404,$A44,'Cham cong'!$O$5:$O$404,$H$4))</x:f>
      </x:c>
      <x:c r="H44" t="str">
        <x:f>IF($A44="","",COUNTIFS('Cham cong'!$B$5:$B$404,$A44,'Cham cong'!$O$5:$O$404,$H$4,'Cham cong'!$L$5:$L$404,"Nghỉ*"))</x:f>
      </x:c>
    </x:row>
    <x:row r="45">
      <x:c r="A45" t="str">
        <x:f>IF('Nhan su'!A43="","",'Nhan su'!A43)</x:f>
      </x:c>
      <x:c r="B45" t="str">
        <x:f>IF($A45="","",'Nhan su'!B43)</x:f>
      </x:c>
      <x:c r="C45" t="str">
        <x:f>IF($A45="","",'Nhan su'!C43)</x:f>
      </x:c>
      <x:c r="D45" t="str">
        <x:f>IF($A45="","",COUNTIFS('Cham cong'!$B$5:$B$404,$A45,'Cham cong'!$O$5:$O$404,$H$4,'Cham cong'!$L$5:$L$404,"Đi làm"))</x:f>
      </x:c>
      <x:c r="E45" s="60" t="str">
        <x:f>IF($A45="","",SUMIFS('Cham cong'!$I$5:$I$404,'Cham cong'!$B$5:$B$404,$A45,'Cham cong'!$O$5:$O$404,$H$4))</x:f>
      </x:c>
      <x:c r="F45" s="60" t="str">
        <x:f>IF($A45="","",SUMIFS('Cham cong'!$J$5:$J$404,'Cham cong'!$B$5:$B$404,$A45,'Cham cong'!$O$5:$O$404,$H$4))</x:f>
      </x:c>
      <x:c r="G45" s="60" t="str">
        <x:f>IF($A45="","",SUMIFS('Cham cong'!$K$5:$K$404,'Cham cong'!$B$5:$B$404,$A45,'Cham cong'!$O$5:$O$404,$H$4))</x:f>
      </x:c>
      <x:c r="H45" t="str">
        <x:f>IF($A45="","",COUNTIFS('Cham cong'!$B$5:$B$404,$A45,'Cham cong'!$O$5:$O$404,$H$4,'Cham cong'!$L$5:$L$404,"Nghỉ*"))</x:f>
      </x:c>
    </x:row>
    <x:row r="46">
      <x:c r="A46" t="str">
        <x:f>IF('Nhan su'!A44="","",'Nhan su'!A44)</x:f>
      </x:c>
      <x:c r="B46" t="str">
        <x:f>IF($A46="","",'Nhan su'!B44)</x:f>
      </x:c>
      <x:c r="C46" t="str">
        <x:f>IF($A46="","",'Nhan su'!C44)</x:f>
      </x:c>
      <x:c r="D46" t="str">
        <x:f>IF($A46="","",COUNTIFS('Cham cong'!$B$5:$B$404,$A46,'Cham cong'!$O$5:$O$404,$H$4,'Cham cong'!$L$5:$L$404,"Đi làm"))</x:f>
      </x:c>
      <x:c r="E46" s="60" t="str">
        <x:f>IF($A46="","",SUMIFS('Cham cong'!$I$5:$I$404,'Cham cong'!$B$5:$B$404,$A46,'Cham cong'!$O$5:$O$404,$H$4))</x:f>
      </x:c>
      <x:c r="F46" s="60" t="str">
        <x:f>IF($A46="","",SUMIFS('Cham cong'!$J$5:$J$404,'Cham cong'!$B$5:$B$404,$A46,'Cham cong'!$O$5:$O$404,$H$4))</x:f>
      </x:c>
      <x:c r="G46" s="60" t="str">
        <x:f>IF($A46="","",SUMIFS('Cham cong'!$K$5:$K$404,'Cham cong'!$B$5:$B$404,$A46,'Cham cong'!$O$5:$O$404,$H$4))</x:f>
      </x:c>
      <x:c r="H46" t="str">
        <x:f>IF($A46="","",COUNTIFS('Cham cong'!$B$5:$B$404,$A46,'Cham cong'!$O$5:$O$404,$H$4,'Cham cong'!$L$5:$L$404,"Nghỉ*"))</x:f>
      </x:c>
    </x:row>
    <x:row r="47">
      <x:c r="A47" t="str">
        <x:f>IF('Nhan su'!A45="","",'Nhan su'!A45)</x:f>
      </x:c>
      <x:c r="B47" t="str">
        <x:f>IF($A47="","",'Nhan su'!B45)</x:f>
      </x:c>
      <x:c r="C47" t="str">
        <x:f>IF($A47="","",'Nhan su'!C45)</x:f>
      </x:c>
      <x:c r="D47" t="str">
        <x:f>IF($A47="","",COUNTIFS('Cham cong'!$B$5:$B$404,$A47,'Cham cong'!$O$5:$O$404,$H$4,'Cham cong'!$L$5:$L$404,"Đi làm"))</x:f>
      </x:c>
      <x:c r="E47" s="60" t="str">
        <x:f>IF($A47="","",SUMIFS('Cham cong'!$I$5:$I$404,'Cham cong'!$B$5:$B$404,$A47,'Cham cong'!$O$5:$O$404,$H$4))</x:f>
      </x:c>
      <x:c r="F47" s="60" t="str">
        <x:f>IF($A47="","",SUMIFS('Cham cong'!$J$5:$J$404,'Cham cong'!$B$5:$B$404,$A47,'Cham cong'!$O$5:$O$404,$H$4))</x:f>
      </x:c>
      <x:c r="G47" s="60" t="str">
        <x:f>IF($A47="","",SUMIFS('Cham cong'!$K$5:$K$404,'Cham cong'!$B$5:$B$404,$A47,'Cham cong'!$O$5:$O$404,$H$4))</x:f>
      </x:c>
      <x:c r="H47" t="str">
        <x:f>IF($A47="","",COUNTIFS('Cham cong'!$B$5:$B$404,$A47,'Cham cong'!$O$5:$O$404,$H$4,'Cham cong'!$L$5:$L$404,"Nghỉ*"))</x:f>
      </x:c>
    </x:row>
    <x:row r="48">
      <x:c r="A48" t="str">
        <x:f>IF('Nhan su'!A46="","",'Nhan su'!A46)</x:f>
      </x:c>
      <x:c r="B48" t="str">
        <x:f>IF($A48="","",'Nhan su'!B46)</x:f>
      </x:c>
      <x:c r="C48" t="str">
        <x:f>IF($A48="","",'Nhan su'!C46)</x:f>
      </x:c>
      <x:c r="D48" t="str">
        <x:f>IF($A48="","",COUNTIFS('Cham cong'!$B$5:$B$404,$A48,'Cham cong'!$O$5:$O$404,$H$4,'Cham cong'!$L$5:$L$404,"Đi làm"))</x:f>
      </x:c>
      <x:c r="E48" s="60" t="str">
        <x:f>IF($A48="","",SUMIFS('Cham cong'!$I$5:$I$404,'Cham cong'!$B$5:$B$404,$A48,'Cham cong'!$O$5:$O$404,$H$4))</x:f>
      </x:c>
      <x:c r="F48" s="60" t="str">
        <x:f>IF($A48="","",SUMIFS('Cham cong'!$J$5:$J$404,'Cham cong'!$B$5:$B$404,$A48,'Cham cong'!$O$5:$O$404,$H$4))</x:f>
      </x:c>
      <x:c r="G48" s="60" t="str">
        <x:f>IF($A48="","",SUMIFS('Cham cong'!$K$5:$K$404,'Cham cong'!$B$5:$B$404,$A48,'Cham cong'!$O$5:$O$404,$H$4))</x:f>
      </x:c>
      <x:c r="H48" t="str">
        <x:f>IF($A48="","",COUNTIFS('Cham cong'!$B$5:$B$404,$A48,'Cham cong'!$O$5:$O$404,$H$4,'Cham cong'!$L$5:$L$404,"Nghỉ*"))</x:f>
      </x:c>
    </x:row>
    <x:row r="49">
      <x:c r="A49" t="str">
        <x:f>IF('Nhan su'!A47="","",'Nhan su'!A47)</x:f>
      </x:c>
      <x:c r="B49" t="str">
        <x:f>IF($A49="","",'Nhan su'!B47)</x:f>
      </x:c>
      <x:c r="C49" t="str">
        <x:f>IF($A49="","",'Nhan su'!C47)</x:f>
      </x:c>
      <x:c r="D49" t="str">
        <x:f>IF($A49="","",COUNTIFS('Cham cong'!$B$5:$B$404,$A49,'Cham cong'!$O$5:$O$404,$H$4,'Cham cong'!$L$5:$L$404,"Đi làm"))</x:f>
      </x:c>
      <x:c r="E49" s="60" t="str">
        <x:f>IF($A49="","",SUMIFS('Cham cong'!$I$5:$I$404,'Cham cong'!$B$5:$B$404,$A49,'Cham cong'!$O$5:$O$404,$H$4))</x:f>
      </x:c>
      <x:c r="F49" s="60" t="str">
        <x:f>IF($A49="","",SUMIFS('Cham cong'!$J$5:$J$404,'Cham cong'!$B$5:$B$404,$A49,'Cham cong'!$O$5:$O$404,$H$4))</x:f>
      </x:c>
      <x:c r="G49" s="60" t="str">
        <x:f>IF($A49="","",SUMIFS('Cham cong'!$K$5:$K$404,'Cham cong'!$B$5:$B$404,$A49,'Cham cong'!$O$5:$O$404,$H$4))</x:f>
      </x:c>
      <x:c r="H49" t="str">
        <x:f>IF($A49="","",COUNTIFS('Cham cong'!$B$5:$B$404,$A49,'Cham cong'!$O$5:$O$404,$H$4,'Cham cong'!$L$5:$L$404,"Nghỉ*"))</x:f>
      </x:c>
    </x:row>
    <x:row r="50">
      <x:c r="A50" t="str">
        <x:f>IF('Nhan su'!A48="","",'Nhan su'!A48)</x:f>
      </x:c>
      <x:c r="B50" t="str">
        <x:f>IF($A50="","",'Nhan su'!B48)</x:f>
      </x:c>
      <x:c r="C50" t="str">
        <x:f>IF($A50="","",'Nhan su'!C48)</x:f>
      </x:c>
      <x:c r="D50" t="str">
        <x:f>IF($A50="","",COUNTIFS('Cham cong'!$B$5:$B$404,$A50,'Cham cong'!$O$5:$O$404,$H$4,'Cham cong'!$L$5:$L$404,"Đi làm"))</x:f>
      </x:c>
      <x:c r="E50" s="60" t="str">
        <x:f>IF($A50="","",SUMIFS('Cham cong'!$I$5:$I$404,'Cham cong'!$B$5:$B$404,$A50,'Cham cong'!$O$5:$O$404,$H$4))</x:f>
      </x:c>
      <x:c r="F50" s="60" t="str">
        <x:f>IF($A50="","",SUMIFS('Cham cong'!$J$5:$J$404,'Cham cong'!$B$5:$B$404,$A50,'Cham cong'!$O$5:$O$404,$H$4))</x:f>
      </x:c>
      <x:c r="G50" s="60" t="str">
        <x:f>IF($A50="","",SUMIFS('Cham cong'!$K$5:$K$404,'Cham cong'!$B$5:$B$404,$A50,'Cham cong'!$O$5:$O$404,$H$4))</x:f>
      </x:c>
      <x:c r="H50" t="str">
        <x:f>IF($A50="","",COUNTIFS('Cham cong'!$B$5:$B$404,$A50,'Cham cong'!$O$5:$O$404,$H$4,'Cham cong'!$L$5:$L$404,"Nghỉ*"))</x:f>
      </x:c>
    </x:row>
    <x:row r="51">
      <x:c r="A51" t="str">
        <x:f>IF('Nhan su'!A49="","",'Nhan su'!A49)</x:f>
      </x:c>
      <x:c r="B51" t="str">
        <x:f>IF($A51="","",'Nhan su'!B49)</x:f>
      </x:c>
      <x:c r="C51" t="str">
        <x:f>IF($A51="","",'Nhan su'!C49)</x:f>
      </x:c>
      <x:c r="D51" t="str">
        <x:f>IF($A51="","",COUNTIFS('Cham cong'!$B$5:$B$404,$A51,'Cham cong'!$O$5:$O$404,$H$4,'Cham cong'!$L$5:$L$404,"Đi làm"))</x:f>
      </x:c>
      <x:c r="E51" s="60" t="str">
        <x:f>IF($A51="","",SUMIFS('Cham cong'!$I$5:$I$404,'Cham cong'!$B$5:$B$404,$A51,'Cham cong'!$O$5:$O$404,$H$4))</x:f>
      </x:c>
      <x:c r="F51" s="60" t="str">
        <x:f>IF($A51="","",SUMIFS('Cham cong'!$J$5:$J$404,'Cham cong'!$B$5:$B$404,$A51,'Cham cong'!$O$5:$O$404,$H$4))</x:f>
      </x:c>
      <x:c r="G51" s="60" t="str">
        <x:f>IF($A51="","",SUMIFS('Cham cong'!$K$5:$K$404,'Cham cong'!$B$5:$B$404,$A51,'Cham cong'!$O$5:$O$404,$H$4))</x:f>
      </x:c>
      <x:c r="H51" t="str">
        <x:f>IF($A51="","",COUNTIFS('Cham cong'!$B$5:$B$404,$A51,'Cham cong'!$O$5:$O$404,$H$4,'Cham cong'!$L$5:$L$404,"Nghỉ*"))</x:f>
      </x:c>
    </x:row>
    <x:row r="52">
      <x:c r="A52" t="str">
        <x:f>IF('Nhan su'!A50="","",'Nhan su'!A50)</x:f>
      </x:c>
      <x:c r="B52" t="str">
        <x:f>IF($A52="","",'Nhan su'!B50)</x:f>
      </x:c>
      <x:c r="C52" t="str">
        <x:f>IF($A52="","",'Nhan su'!C50)</x:f>
      </x:c>
      <x:c r="D52" t="str">
        <x:f>IF($A52="","",COUNTIFS('Cham cong'!$B$5:$B$404,$A52,'Cham cong'!$O$5:$O$404,$H$4,'Cham cong'!$L$5:$L$404,"Đi làm"))</x:f>
      </x:c>
      <x:c r="E52" s="60" t="str">
        <x:f>IF($A52="","",SUMIFS('Cham cong'!$I$5:$I$404,'Cham cong'!$B$5:$B$404,$A52,'Cham cong'!$O$5:$O$404,$H$4))</x:f>
      </x:c>
      <x:c r="F52" s="60" t="str">
        <x:f>IF($A52="","",SUMIFS('Cham cong'!$J$5:$J$404,'Cham cong'!$B$5:$B$404,$A52,'Cham cong'!$O$5:$O$404,$H$4))</x:f>
      </x:c>
      <x:c r="G52" s="60" t="str">
        <x:f>IF($A52="","",SUMIFS('Cham cong'!$K$5:$K$404,'Cham cong'!$B$5:$B$404,$A52,'Cham cong'!$O$5:$O$404,$H$4))</x:f>
      </x:c>
      <x:c r="H52" t="str">
        <x:f>IF($A52="","",COUNTIFS('Cham cong'!$B$5:$B$404,$A52,'Cham cong'!$O$5:$O$404,$H$4,'Cham cong'!$L$5:$L$404,"Nghỉ*"))</x:f>
      </x:c>
    </x:row>
    <x:row r="53">
      <x:c r="A53" t="str">
        <x:f>IF('Nhan su'!A51="","",'Nhan su'!A51)</x:f>
      </x:c>
      <x:c r="B53" t="str">
        <x:f>IF($A53="","",'Nhan su'!B51)</x:f>
      </x:c>
      <x:c r="C53" t="str">
        <x:f>IF($A53="","",'Nhan su'!C51)</x:f>
      </x:c>
      <x:c r="D53" t="str">
        <x:f>IF($A53="","",COUNTIFS('Cham cong'!$B$5:$B$404,$A53,'Cham cong'!$O$5:$O$404,$H$4,'Cham cong'!$L$5:$L$404,"Đi làm"))</x:f>
      </x:c>
      <x:c r="E53" s="60" t="str">
        <x:f>IF($A53="","",SUMIFS('Cham cong'!$I$5:$I$404,'Cham cong'!$B$5:$B$404,$A53,'Cham cong'!$O$5:$O$404,$H$4))</x:f>
      </x:c>
      <x:c r="F53" s="60" t="str">
        <x:f>IF($A53="","",SUMIFS('Cham cong'!$J$5:$J$404,'Cham cong'!$B$5:$B$404,$A53,'Cham cong'!$O$5:$O$404,$H$4))</x:f>
      </x:c>
      <x:c r="G53" s="60" t="str">
        <x:f>IF($A53="","",SUMIFS('Cham cong'!$K$5:$K$404,'Cham cong'!$B$5:$B$404,$A53,'Cham cong'!$O$5:$O$404,$H$4))</x:f>
      </x:c>
      <x:c r="H53" t="str">
        <x:f>IF($A53="","",COUNTIFS('Cham cong'!$B$5:$B$404,$A53,'Cham cong'!$O$5:$O$404,$H$4,'Cham cong'!$L$5:$L$404,"Nghỉ*"))</x:f>
      </x:c>
    </x:row>
    <x:row r="54">
      <x:c r="A54" t="str">
        <x:f>IF('Nhan su'!A52="","",'Nhan su'!A52)</x:f>
      </x:c>
      <x:c r="B54" t="str">
        <x:f>IF($A54="","",'Nhan su'!B52)</x:f>
      </x:c>
      <x:c r="C54" t="str">
        <x:f>IF($A54="","",'Nhan su'!C52)</x:f>
      </x:c>
      <x:c r="D54" t="str">
        <x:f>IF($A54="","",COUNTIFS('Cham cong'!$B$5:$B$404,$A54,'Cham cong'!$O$5:$O$404,$H$4,'Cham cong'!$L$5:$L$404,"Đi làm"))</x:f>
      </x:c>
      <x:c r="E54" s="60" t="str">
        <x:f>IF($A54="","",SUMIFS('Cham cong'!$I$5:$I$404,'Cham cong'!$B$5:$B$404,$A54,'Cham cong'!$O$5:$O$404,$H$4))</x:f>
      </x:c>
      <x:c r="F54" s="60" t="str">
        <x:f>IF($A54="","",SUMIFS('Cham cong'!$J$5:$J$404,'Cham cong'!$B$5:$B$404,$A54,'Cham cong'!$O$5:$O$404,$H$4))</x:f>
      </x:c>
      <x:c r="G54" s="60" t="str">
        <x:f>IF($A54="","",SUMIFS('Cham cong'!$K$5:$K$404,'Cham cong'!$B$5:$B$404,$A54,'Cham cong'!$O$5:$O$404,$H$4))</x:f>
      </x:c>
      <x:c r="H54" t="str">
        <x:f>IF($A54="","",COUNTIFS('Cham cong'!$B$5:$B$404,$A54,'Cham cong'!$O$5:$O$404,$H$4,'Cham cong'!$L$5:$L$404,"Nghỉ*"))</x:f>
      </x:c>
    </x:row>
    <x:row r="55">
      <x:c r="A55" t="str">
        <x:f>IF('Nhan su'!A53="","",'Nhan su'!A53)</x:f>
      </x:c>
      <x:c r="B55" t="str">
        <x:f>IF($A55="","",'Nhan su'!B53)</x:f>
      </x:c>
      <x:c r="C55" t="str">
        <x:f>IF($A55="","",'Nhan su'!C53)</x:f>
      </x:c>
      <x:c r="D55" t="str">
        <x:f>IF($A55="","",COUNTIFS('Cham cong'!$B$5:$B$404,$A55,'Cham cong'!$O$5:$O$404,$H$4,'Cham cong'!$L$5:$L$404,"Đi làm"))</x:f>
      </x:c>
      <x:c r="E55" s="60" t="str">
        <x:f>IF($A55="","",SUMIFS('Cham cong'!$I$5:$I$404,'Cham cong'!$B$5:$B$404,$A55,'Cham cong'!$O$5:$O$404,$H$4))</x:f>
      </x:c>
      <x:c r="F55" s="60" t="str">
        <x:f>IF($A55="","",SUMIFS('Cham cong'!$J$5:$J$404,'Cham cong'!$B$5:$B$404,$A55,'Cham cong'!$O$5:$O$404,$H$4))</x:f>
      </x:c>
      <x:c r="G55" s="60" t="str">
        <x:f>IF($A55="","",SUMIFS('Cham cong'!$K$5:$K$404,'Cham cong'!$B$5:$B$404,$A55,'Cham cong'!$O$5:$O$404,$H$4))</x:f>
      </x:c>
      <x:c r="H55" t="str">
        <x:f>IF($A55="","",COUNTIFS('Cham cong'!$B$5:$B$404,$A55,'Cham cong'!$O$5:$O$404,$H$4,'Cham cong'!$L$5:$L$404,"Nghỉ*"))</x:f>
      </x:c>
    </x:row>
    <x:row r="56">
      <x:c r="A56" t="str">
        <x:f>IF('Nhan su'!A54="","",'Nhan su'!A54)</x:f>
      </x:c>
      <x:c r="B56" t="str">
        <x:f>IF($A56="","",'Nhan su'!B54)</x:f>
      </x:c>
      <x:c r="C56" t="str">
        <x:f>IF($A56="","",'Nhan su'!C54)</x:f>
      </x:c>
      <x:c r="D56" t="str">
        <x:f>IF($A56="","",COUNTIFS('Cham cong'!$B$5:$B$404,$A56,'Cham cong'!$O$5:$O$404,$H$4,'Cham cong'!$L$5:$L$404,"Đi làm"))</x:f>
      </x:c>
      <x:c r="E56" s="60" t="str">
        <x:f>IF($A56="","",SUMIFS('Cham cong'!$I$5:$I$404,'Cham cong'!$B$5:$B$404,$A56,'Cham cong'!$O$5:$O$404,$H$4))</x:f>
      </x:c>
      <x:c r="F56" s="60" t="str">
        <x:f>IF($A56="","",SUMIFS('Cham cong'!$J$5:$J$404,'Cham cong'!$B$5:$B$404,$A56,'Cham cong'!$O$5:$O$404,$H$4))</x:f>
      </x:c>
      <x:c r="G56" s="60" t="str">
        <x:f>IF($A56="","",SUMIFS('Cham cong'!$K$5:$K$404,'Cham cong'!$B$5:$B$404,$A56,'Cham cong'!$O$5:$O$404,$H$4))</x:f>
      </x:c>
      <x:c r="H56" t="str">
        <x:f>IF($A56="","",COUNTIFS('Cham cong'!$B$5:$B$404,$A56,'Cham cong'!$O$5:$O$404,$H$4,'Cham cong'!$L$5:$L$404,"Nghỉ*"))</x:f>
      </x:c>
    </x:row>
    <x:row r="57">
      <x:c r="E57" s="60"/>
      <x:c r="F57" s="60"/>
      <x:c r="G57" s="60"/>
    </x:row>
    <x:row r="58" ht="28" customHeight="1">
      <x:c r="A58" s="62" t="str">
        <x:v>TỔNG TẤT CẢ</x:v>
      </x:c>
      <x:c r="B58" s="62" t="str"/>
      <x:c r="C58" s="62" t="str"/>
      <x:c r="D58" s="64" t="n">
        <x:f>SUM(D7:D56)</x:f>
        <x:v>0</x:v>
      </x:c>
      <x:c r="E58" s="64" t="n">
        <x:f>SUM(E7:E56)</x:f>
        <x:v>0</x:v>
      </x:c>
      <x:c r="F58" s="64" t="n">
        <x:f>SUM(F7:F56)</x:f>
        <x:v>0</x:v>
      </x:c>
      <x:c r="G58" s="64" t="n">
        <x:f>SUM(G7:G56)</x:f>
        <x:v>0</x:v>
      </x:c>
      <x:c r="H58" s="64" t="n">
        <x:f>SUM(H7:H56)</x:f>
        <x:v>0</x:v>
      </x:c>
    </x:row>
    <x:row r="60" ht="28" customHeight="1">
      <x:c r="A60" s="40" t="str">
        <x:v>Lưu ý: Giờ công duyệt bao gồm giờ OT nếu có; OT chỉ là thành phần thống kê, không cộng hai lần.</x:v>
      </x:c>
      <x:c r="B60" s="40" t="str"/>
      <x:c r="C60" s="40" t="str"/>
      <x:c r="D60" s="40" t="str"/>
      <x:c r="E60" s="40" t="str"/>
      <x:c r="F60" s="40" t="str"/>
      <x:c r="G60" s="40" t="str"/>
      <x:c r="H60" s="40" t="str"/>
    </x:row>
  </x:sheetData>
  <x:mergeCells>
    <x:mergeCell ref="A1:H1"/>
    <x:mergeCell ref="A2:H2"/>
    <x:mergeCell ref="A60:H60"/>
  </x:mergeCells>
  <x:pageMargins left="0.7" right="0.7" top="0.75" bottom="0.75" header="0.3" footer="0.3"/>
</x:worksheet>
</file>