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ab6a6086cca423c" /></Relationships>
</file>

<file path=xl/workbook.xml><?xml version="1.0" encoding="utf-8"?>
<x:workbook xmlns:x="http://schemas.openxmlformats.org/spreadsheetml/2006/main">
  <x:sheets>
    <x:sheet xmlns:r="http://schemas.openxmlformats.org/officeDocument/2006/relationships" name="Huong dan" sheetId="1" r:id="R8a50c6f2c58d4f6e"/>
    <x:sheet xmlns:r="http://schemas.openxmlformats.org/officeDocument/2006/relationships" name="Ke hoach 1 trang" sheetId="2" r:id="R5541c558ee3c452b"/>
    <x:sheet xmlns:r="http://schemas.openxmlformats.org/officeDocument/2006/relationships" name="Gia dinh" sheetId="3" r:id="Rde21a085e0284422"/>
    <x:sheet xmlns:r="http://schemas.openxmlformats.org/officeDocument/2006/relationships" name="Tai chinh" sheetId="4" r:id="R97dc4c272c814989"/>
    <x:sheet xmlns:r="http://schemas.openxmlformats.org/officeDocument/2006/relationships" name="Checklist 8 tuan" sheetId="5" r:id="R2e69086739c844c2"/>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Red](0.0%);–"/>
    <x:numFmt numFmtId="201" formatCode="#,##0;[Red](#,##0);–"/>
    <x:numFmt numFmtId="202" formatCode="0"/>
    <x:numFmt numFmtId="203" formatCode="dd/mm/yyyy"/>
  </x:numFmts>
  <x:fonts count="10">
    <x:font>
      <x:sz val="11"/>
      <x:name val="Carlito"/>
    </x:font>
    <x:font>
      <x:b/>
      <x:sz val="16"/>
      <x:color rgb="FFFFFFFF"/>
      <x:name val="Carlito"/>
    </x:font>
    <x:font>
      <x:b/>
      <x:sz val="11"/>
      <x:color rgb="FF17324C"/>
      <x:name val="Carlito"/>
    </x:font>
    <x:font>
      <x:b/>
      <x:sz val="12"/>
      <x:color rgb="FFFFFFFF"/>
      <x:name val="Carlito"/>
    </x:font>
    <x:font>
      <x:sz val="10"/>
      <x:color rgb="FF17324C"/>
      <x:name val="Carlito"/>
    </x:font>
    <x:font>
      <x:b/>
      <x:sz val="15"/>
      <x:color rgb="FFFFFFFF"/>
      <x:name val="Carlito"/>
    </x:font>
    <x:font>
      <x:sz val="11"/>
      <x:color rgb="FF0000FF"/>
      <x:name val="Carlito"/>
    </x:font>
    <x:font>
      <x:sz val="11"/>
      <x:color rgb="FF008000"/>
      <x:name val="Carlito"/>
    </x:font>
    <x:font>
      <x:sz val="11"/>
      <x:color rgb="FF000000"/>
      <x:name val="Carlito"/>
    </x:font>
    <x:font>
      <x:sz val="11"/>
      <x:color rgb="FF17324C"/>
      <x:name val="Carlito"/>
    </x:font>
  </x:fonts>
  <x:fills count="5">
    <x:fill>
      <x:patternFill patternType="none"/>
    </x:fill>
    <x:fill>
      <x:patternFill patternType="gray125"/>
    </x:fill>
    <x:fill>
      <x:patternFill patternType="solid">
        <x:fgColor rgb="FF17324C"/>
      </x:patternFill>
    </x:fill>
    <x:fill>
      <x:patternFill patternType="solid">
        <x:fgColor rgb="FFEAF5F5"/>
      </x:patternFill>
    </x:fill>
    <x:fill>
      <x:patternFill patternType="solid">
        <x:fgColor rgb="FFFFF3CC"/>
      </x:patternFill>
    </x:fill>
  </x:fills>
  <x:borders count="2">
    <x:border/>
    <x:border/>
  </x:borders>
  <x:cellStyleXfs count="1">
    <x:xf numFmtId="0" fontId="0" fillId="0" borderId="0"/>
  </x:cellStyleXfs>
  <x:cellXfs count="83">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2" borderId="0" xfId="0" applyNumberFormat="1" applyFont="1" applyFill="1" applyBorder="1"/>
    <x:xf numFmtId="0" fontId="3" fillId="2" borderId="0" xfId="0" applyNumberFormat="1" applyFont="1" applyFill="1" applyBorder="1" applyAlignment="1">
      <x:alignment vertical="center"/>
    </x:xf>
    <x:xf numFmtId="0" fontId="3" fillId="2" borderId="1" xfId="0" applyNumberFormat="1" applyFont="1" applyFill="1" applyBorder="1"/>
    <x:xf numFmtId="0" fontId="3" fillId="2" borderId="1" xfId="0" applyNumberFormat="1" applyFont="1" applyFill="1" applyBorder="1" applyAlignment="1">
      <x:alignment vertical="center"/>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2" fillId="3" borderId="0" xfId="0" applyNumberFormat="1" applyFont="1" applyFill="1" applyBorder="1" applyAlignment="1">
      <x:alignment vertical="center"/>
    </x:xf>
    <x:xf numFmtId="0" fontId="2" fillId="3" borderId="1" xfId="0" applyNumberFormat="1" applyFont="1" applyFill="1" applyBorder="1" applyAlignment="1">
      <x:alignment vertical="center"/>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5" fillId="2" borderId="0" xfId="0" applyNumberFormat="1" applyFont="1" applyFill="1" applyBorder="1"/>
    <x:xf numFmtId="0" fontId="5" fillId="2" borderId="1" xfId="0" applyNumberFormat="1" applyFont="1" applyFill="1" applyBorder="1"/>
    <x:xf numFmtId="0" fontId="6" fillId="4" borderId="0" xfId="0" applyNumberFormat="1" applyFont="1" applyFill="1" applyBorder="1"/>
    <x:xf numFmtId="0" fontId="6" fillId="4" borderId="0" xfId="0" applyNumberFormat="1" applyFont="1" applyFill="1" applyBorder="1" applyAlignment="1">
      <x:alignment vertical="center"/>
    </x:xf>
    <x:xf numFmtId="0" fontId="6" fillId="4" borderId="1" xfId="0" applyNumberFormat="1" applyFont="1" applyFill="1" applyBorder="1"/>
    <x:xf numFmtId="0" fontId="6" fillId="4" borderId="1" xfId="0" applyNumberFormat="1" applyFont="1" applyFill="1" applyBorder="1" applyAlignment="1">
      <x:alignment vertical="center"/>
    </x:xf>
    <x:xf numFmtId="0" fontId="2" fillId="3" borderId="0" xfId="0" applyNumberFormat="1" applyFont="1" applyFill="1" applyBorder="1" applyAlignment="1">
      <x:alignment vertical="center" wrapText="1"/>
    </x:xf>
    <x:xf numFmtId="0" fontId="6" fillId="4" borderId="0" xfId="0" applyNumberFormat="1" applyFont="1" applyFill="1" applyBorder="1" applyAlignment="1">
      <x:alignment vertical="center" wrapText="1"/>
    </x:xf>
    <x:xf numFmtId="0" fontId="2" fillId="3" borderId="1" xfId="0" applyNumberFormat="1" applyFont="1" applyFill="1" applyBorder="1" applyAlignment="1">
      <x:alignment vertical="center" wrapText="1"/>
    </x:xf>
    <x:xf numFmtId="0" fontId="6" fillId="4" borderId="1" xfId="0" applyNumberFormat="1" applyFont="1" applyFill="1" applyBorder="1" applyAlignment="1">
      <x:alignment vertical="center" wrapText="1"/>
    </x:xf>
    <x:xf numFmtId="200" fontId="6" fillId="4" borderId="0" xfId="0" applyNumberFormat="1" applyFont="1" applyFill="1" applyBorder="1" applyAlignment="1">
      <x:alignment vertical="center" wrapText="1"/>
    </x:xf>
    <x:xf numFmtId="200" fontId="6" fillId="4" borderId="1" xfId="0" applyNumberFormat="1" applyFont="1" applyFill="1" applyBorder="1" applyAlignment="1">
      <x:alignment vertical="center" wrapText="1"/>
    </x:xf>
    <x:xf numFmtId="201" fontId="6" fillId="4" borderId="0" xfId="0" applyNumberFormat="1" applyFont="1" applyFill="1" applyBorder="1" applyAlignment="1">
      <x:alignment vertical="center" wrapText="1"/>
    </x:xf>
    <x:xf numFmtId="201" fontId="6" fillId="4" borderId="1" xfId="0" applyNumberFormat="1" applyFont="1" applyFill="1" applyBorder="1" applyAlignment="1">
      <x:alignment vertical="center" wrapText="1"/>
    </x:xf>
    <x:xf numFmtId="202" fontId="6" fillId="4" borderId="0" xfId="0" applyNumberFormat="1" applyFont="1" applyFill="1" applyBorder="1" applyAlignment="1">
      <x:alignment vertical="center" wrapText="1"/>
    </x:xf>
    <x:xf numFmtId="202" fontId="6" fillId="4" borderId="1" xfId="0" applyNumberFormat="1" applyFont="1" applyFill="1" applyBorder="1" applyAlignment="1">
      <x:alignment vertical="center" wrapText="1"/>
    </x:xf>
    <x:xf numFmtId="0" fontId="0" fillId="4" borderId="0" xfId="0" applyNumberFormat="1" applyFont="1" applyFill="1" applyBorder="1" applyAlignment="1">
      <x:alignment wrapText="1"/>
    </x:xf>
    <x:xf numFmtId="0" fontId="0" fillId="4" borderId="1" xfId="0" applyNumberFormat="1" applyFont="1" applyFill="1" applyBorder="1" applyAlignment="1">
      <x:alignment wrapText="1"/>
    </x:xf>
    <x:xf numFmtId="201" fontId="0" fillId="0" borderId="0" xfId="0" applyNumberFormat="1" applyFont="1" applyFill="1" applyBorder="1"/>
    <x:xf numFmtId="201" fontId="0" fillId="0" borderId="1" xfId="0" applyNumberFormat="1" applyFont="1" applyFill="1" applyBorder="1"/>
    <x:xf numFmtId="201" fontId="7" fillId="0" borderId="0" xfId="0" applyNumberFormat="1" applyFont="1" applyFill="1" applyBorder="1"/>
    <x:xf numFmtId="201" fontId="7" fillId="0" borderId="1" xfId="0" applyNumberFormat="1" applyFont="1" applyFill="1" applyBorder="1"/>
    <x:xf numFmtId="201" fontId="8" fillId="0" borderId="0" xfId="0" applyNumberFormat="1" applyFont="1" applyFill="1" applyBorder="1"/>
    <x:xf numFmtId="201" fontId="8" fillId="0"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200" fontId="8" fillId="0" borderId="0" xfId="0" applyNumberFormat="1" applyFont="1" applyFill="1" applyBorder="1"/>
    <x:xf numFmtId="200" fontId="8"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2" fontId="8" fillId="0" borderId="0" xfId="0" applyNumberFormat="1" applyFont="1" applyFill="1" applyBorder="1"/>
    <x:xf numFmtId="202" fontId="8" fillId="0" borderId="1" xfId="0" applyNumberFormat="1" applyFont="1" applyFill="1" applyBorder="1"/>
    <x:xf numFmtId="201" fontId="8" fillId="3" borderId="0" xfId="0" applyNumberFormat="1" applyFont="1" applyFill="1" applyBorder="1"/>
    <x:xf numFmtId="201" fontId="2" fillId="3" borderId="0" xfId="0" applyNumberFormat="1" applyFont="1" applyFill="1" applyBorder="1"/>
    <x:xf numFmtId="201" fontId="2" fillId="3" borderId="0" xfId="0" applyNumberFormat="1" applyFont="1" applyFill="1" applyBorder="1" applyAlignment="1">
      <x:alignment vertical="center"/>
    </x:xf>
    <x:xf numFmtId="201" fontId="8" fillId="3" borderId="1" xfId="0" applyNumberFormat="1" applyFont="1" applyFill="1" applyBorder="1"/>
    <x:xf numFmtId="201" fontId="2" fillId="3" borderId="1" xfId="0" applyNumberFormat="1" applyFont="1" applyFill="1" applyBorder="1"/>
    <x:xf numFmtId="201" fontId="2" fillId="3" borderId="1" xfId="0" applyNumberFormat="1" applyFont="1" applyFill="1" applyBorder="1" applyAlignment="1">
      <x:alignment vertical="center"/>
    </x:xf>
    <x:xf numFmtId="201" fontId="0" fillId="3" borderId="0" xfId="0" applyNumberFormat="1" applyFont="1" applyFill="1" applyBorder="1"/>
    <x:xf numFmtId="201" fontId="0" fillId="3" borderId="1" xfId="0" applyNumberFormat="1" applyFont="1" applyFill="1" applyBorder="1"/>
    <x:xf numFmtId="0" fontId="9" fillId="4" borderId="0" xfId="0" applyNumberFormat="1" applyFont="1" applyFill="1" applyBorder="1"/>
    <x:xf numFmtId="0" fontId="9" fillId="4" borderId="0" xfId="0" applyNumberFormat="1" applyFont="1" applyFill="1" applyBorder="1" applyAlignment="1">
      <x:alignment wrapText="1"/>
    </x:xf>
    <x:xf numFmtId="0" fontId="9" fillId="4" borderId="1" xfId="0" applyNumberFormat="1" applyFont="1" applyFill="1" applyBorder="1"/>
    <x:xf numFmtId="0" fontId="9" fillId="4" borderId="1" xfId="0" applyNumberFormat="1" applyFont="1" applyFill="1" applyBorder="1" applyAlignment="1">
      <x:alignment wrapText="1"/>
    </x:xf>
    <x:xf numFmtId="201" fontId="0" fillId="0" borderId="0" xfId="0" applyNumberFormat="1" applyFont="1" applyFill="1" applyBorder="1" applyAlignment="1">
      <x:alignment wrapText="1"/>
    </x:xf>
    <x:xf numFmtId="201" fontId="0" fillId="0" borderId="1" xfId="0" applyNumberFormat="1" applyFont="1" applyFill="1" applyBorder="1" applyAlignment="1">
      <x:alignment wrapText="1"/>
    </x:xf>
    <x:xf numFmtId="201" fontId="0" fillId="3" borderId="0" xfId="0" applyNumberFormat="1" applyFont="1" applyFill="1" applyBorder="1" applyAlignment="1">
      <x:alignment wrapText="1"/>
    </x:xf>
    <x:xf numFmtId="0" fontId="0" fillId="3" borderId="0" xfId="0" applyNumberFormat="1" applyFont="1" applyFill="1" applyBorder="1" applyAlignment="1">
      <x:alignment wrapText="1"/>
    </x:xf>
    <x:xf numFmtId="201" fontId="0" fillId="3" borderId="1" xfId="0" applyNumberFormat="1" applyFont="1" applyFill="1" applyBorder="1" applyAlignment="1">
      <x:alignment wrapText="1"/>
    </x:xf>
    <x:xf numFmtId="0" fontId="0" fillId="3" borderId="1" xfId="0" applyNumberFormat="1" applyFont="1" applyFill="1" applyBorder="1" applyAlignment="1">
      <x:alignment wrapText="1"/>
    </x:xf>
    <x:xf numFmtId="0" fontId="0" fillId="0" borderId="0" xfId="0" applyNumberFormat="1" applyFont="1" applyFill="1" applyBorder="1" applyAlignment="1">
      <x:alignment vertical="center" wrapText="1"/>
    </x:xf>
    <x:xf numFmtId="0" fontId="0" fillId="0" borderId="1" xfId="0" applyNumberFormat="1" applyFont="1" applyFill="1" applyBorder="1" applyAlignment="1">
      <x:alignment vertical="center" wrapText="1"/>
    </x:xf>
    <x:xf numFmtId="0" fontId="0" fillId="4" borderId="0" xfId="0" applyNumberFormat="1" applyFont="1" applyFill="1" applyBorder="1" applyAlignment="1">
      <x:alignment vertical="center" wrapText="1"/>
    </x:xf>
    <x:xf numFmtId="0" fontId="0" fillId="4" borderId="1" xfId="0" applyNumberFormat="1" applyFont="1" applyFill="1" applyBorder="1" applyAlignment="1">
      <x:alignment vertical="center" wrapText="1"/>
    </x:xf>
    <x:xf numFmtId="203" fontId="0" fillId="4"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914c47ec57a404e" /><Relationship Type="http://schemas.openxmlformats.org/officeDocument/2006/relationships/theme" Target="/xl/theme/theme1.xml" Id="Ref5e2c00e2ea4007" /><Relationship Type="http://schemas.openxmlformats.org/officeDocument/2006/relationships/sharedStrings" Target="/xl/sharedStrings.xml" Id="Rf8436518930f40da" /><Relationship Type="http://schemas.openxmlformats.org/officeDocument/2006/relationships/worksheet" Target="/xl/worksheets/sheet1.xml" Id="R8a50c6f2c58d4f6e" /><Relationship Type="http://schemas.openxmlformats.org/officeDocument/2006/relationships/worksheet" Target="/xl/worksheets/sheet2.xml" Id="R5541c558ee3c452b" /><Relationship Type="http://schemas.openxmlformats.org/officeDocument/2006/relationships/worksheet" Target="/xl/worksheets/sheet3.xml" Id="Rde21a085e0284422" /><Relationship Type="http://schemas.openxmlformats.org/officeDocument/2006/relationships/worksheet" Target="/xl/worksheets/sheet4.xml" Id="R97dc4c272c814989" /><Relationship Type="http://schemas.openxmlformats.org/officeDocument/2006/relationships/worksheet" Target="/xl/worksheets/sheet5.xml" Id="R2e69086739c844c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27" hidden="0" customWidth="1"/>
    <x:col min="2" max="2" width="72" hidden="0" customWidth="1"/>
    <x:col min="3" max="3" width="16" hidden="0" customWidth="1"/>
    <x:col min="4" max="4" width="14" hidden="0" customWidth="1"/>
    <x:col min="5" max="5" width="14" hidden="0" customWidth="1"/>
    <x:col min="6" max="6" width="14" hidden="0" customWidth="1"/>
  </x:cols>
  <x:sheetData>
    <x:row r="1" ht="28" customHeight="1">
      <x:c r="A1" s="4" t="str">
        <x:v>MẪU KẾ HOẠCH MỞ QUÁN CAFE  •  BẢN MINH HỌA</x:v>
      </x:c>
      <x:c r="B1" s="4"/>
      <x:c r="C1" s="4"/>
      <x:c r="D1" s="4"/>
      <x:c r="E1" s="4"/>
      <x:c r="F1" s="4"/>
    </x:row>
    <x:row r="2" ht="28" customHeight="1">
      <x:c r="A2" s="4"/>
      <x:c r="B2" s="4"/>
      <x:c r="C2" s="4"/>
      <x:c r="D2" s="4"/>
      <x:c r="E2" s="4"/>
      <x:c r="F2" s="4"/>
    </x:row>
    <x:row r="4" ht="32" customHeight="1">
      <x:c r="A4" s="10" t="str">
        <x:v>Bắt đầu ở “Gia dinh” → kiểm tra “Tai chinh” → in “Ke hoach 1 trang” → cập nhật “Checklist 8 tuan”.</x:v>
      </x:c>
      <x:c r="B4" s="10"/>
      <x:c r="C4" s="10"/>
      <x:c r="D4" s="10"/>
      <x:c r="E4" s="10"/>
      <x:c r="F4" s="10"/>
    </x:row>
    <x:row r="6" ht="31" customHeight="1">
      <x:c r="A6" s="15" t="str">
        <x:v>BƯỚC</x:v>
      </x:c>
      <x:c r="B6" s="15" t="str">
        <x:v>CẦN LÀM</x:v>
      </x:c>
    </x:row>
    <x:row r="7" ht="43" customHeight="1">
      <x:c r="A7" t="str">
        <x:v>1  •  Thay giả định</x:v>
      </x:c>
      <x:c r="B7" s="18" t="str">
        <x:v>Trong sheet “Gia dinh”, ô màu vàng/chữ xanh là ví dụ. Nhập giá và số lượng dựa trên khảo sát, báo giá, thử bán.</x:v>
      </x:c>
    </x:row>
    <x:row r="8" ht="43" customHeight="1">
      <x:c r="A8" t="str">
        <x:v>2  •  Xem hòa vốn</x:v>
      </x:c>
      <x:c r="B8" s="18" t="str">
        <x:v>Sheet “Tai chinh” tính doanh thu, chênh lệch vận hành, vốn chuẩn bị, điểm hòa vốn và 3 kịch bản.</x:v>
      </x:c>
    </x:row>
    <x:row r="9" ht="43" customHeight="1">
      <x:c r="A9" t="str">
        <x:v>3  •  Chốt bản 1 trang</x:v>
      </x:c>
      <x:c r="B9" s="18" t="str">
        <x:v>Sheet “Ke hoach 1 trang” tổng hợp giả định và nhắc các mục cần kiểm chứng trước khi đầu tư.</x:v>
      </x:c>
    </x:row>
    <x:row r="10" ht="43" customHeight="1">
      <x:c r="A10" t="str">
        <x:v>4  •  Giao việc</x:v>
      </x:c>
      <x:c r="B10" s="18" t="str">
        <x:v>Ở “Checklist 8 tuan”, điền người phụ trách, deadline, trạng thái, link/bằng chứng hoàn thành.</x:v>
      </x:c>
    </x:row>
    <x:row r="11" ht="43" customHeight="1">
      <x:c r="A11" t="str">
        <x:v>5  •  Cập nhật hàng tuần</x:v>
      </x:c>
      <x:c r="B11" s="18" t="str">
        <x:v>Thay giả định nếu mặt bằng, menu, thuê nhân sự hoặc nhu cầu khách hàng thực tế khác kế hoạch.</x:v>
      </x:c>
    </x:row>
    <x:row r="14" ht="27" customHeight="1">
      <x:c r="A14" s="20" t="str">
        <x:v>LƯU Ý ĐỌC TRƯỚC KHI DÙNG</x:v>
      </x:c>
      <x:c r="B14" s="20"/>
      <x:c r="C14" s="20"/>
      <x:c r="D14" s="20"/>
      <x:c r="E14" s="20"/>
      <x:c r="F14" s="20"/>
    </x:row>
    <x:row r="16" ht="38" customHeight="1">
      <x:c r="A16" s="18" t="str">
        <x:v>1. TẤT CẢ số tiền, số order, tỷ lệ và mô tả quán được dựng làm ví dụ tính toán; không phải báo giá thị trường hay dự báo thành công.</x:v>
      </x:c>
      <x:c r="B16" s="18"/>
      <x:c r="C16" s="18"/>
      <x:c r="D16" s="18"/>
      <x:c r="E16" s="18"/>
      <x:c r="F16" s="18"/>
    </x:row>
    <x:row r="17" ht="38" customHeight="1">
      <x:c r="A17" s="18" t="str">
        <x:v>2. Đây là mô hình đóng góp (contribution) đơn giản. Chưa tự tính thuế, khấu hao, lãi vay, phí nền tảng, khấu trừ hay nhu cầu vốn lưu động chi tiết.</x:v>
      </x:c>
      <x:c r="B17" s="18"/>
      <x:c r="C17" s="18"/>
      <x:c r="D17" s="18"/>
      <x:c r="E17" s="18"/>
      <x:c r="F17" s="18"/>
    </x:row>
    <x:row r="18" ht="38" customHeight="1">
      <x:c r="A18" s="18" t="str">
        <x:v>3. Tỷ lệ chi phí biến đổi phải bao gồm các khoản thực tế như nguyên liệu, bao bì, hao hụt và phí phụ thuộc doanh thu nếu có.</x:v>
      </x:c>
      <x:c r="B18" s="18"/>
      <x:c r="C18" s="18"/>
      <x:c r="D18" s="18"/>
      <x:c r="E18" s="18"/>
      <x:c r="F18" s="18"/>
    </x:row>
    <x:row r="19" ht="38" customHeight="1">
      <x:c r="A19" s="18" t="str">
        <x:v>4. Quỹ dự phòng là vốn giữ sẵn, không có nghĩa sẽ chắc chắn tiêu hết. Kiểm tra tiền mặt theo tuần nếu quán có thanh toán trả chậm.</x:v>
      </x:c>
      <x:c r="B19" s="18"/>
      <x:c r="C19" s="18"/>
      <x:c r="D19" s="18"/>
      <x:c r="E19" s="18"/>
      <x:c r="F19" s="18"/>
    </x:row>
    <x:row r="20" ht="38" customHeight="1">
      <x:c r="A20" s="18" t="str">
        <x:v>5. Timeline 8 tuần là kịch bản lập kế hoạch, không phải cam kết mở đúng 8 tuần; các yêu cầu pháp lý và thi công cần kiểm tra riêng.</x:v>
      </x:c>
      <x:c r="B20" s="18"/>
      <x:c r="C20" s="18"/>
      <x:c r="D20" s="18"/>
      <x:c r="E20" s="18"/>
      <x:c r="F20" s="18"/>
    </x:row>
    <x:row r="23" ht="40" customHeight="1">
      <x:c r="A23" s="24" t="str">
        <x:v>NGUỒN SỐ LIỆU: Giả định do KioskQR dựng để hướng dẫn sử dụng mẫu. Hãy ghi nguồn báo giá, thử bán, khảo sát vào cột C của sheet “Gia dinh”.</x:v>
      </x:c>
      <x:c r="B23" s="24"/>
      <x:c r="C23" s="24"/>
      <x:c r="D23" s="24"/>
      <x:c r="E23" s="24"/>
      <x:c r="F23" s="24"/>
    </x:row>
  </x:sheetData>
  <x:mergeCells>
    <x:mergeCell ref="A1:F2"/>
    <x:mergeCell ref="A4:F4"/>
    <x:mergeCell ref="A14:F14"/>
    <x:mergeCell ref="A16:F16"/>
    <x:mergeCell ref="A17:F17"/>
    <x:mergeCell ref="A18:F18"/>
    <x:mergeCell ref="A19:F19"/>
    <x:mergeCell ref="A20:F20"/>
    <x:mergeCell ref="A23:F23"/>
  </x:mergeCells>
  <x:pageMargins left="0.7" right="0.7" top="0.75" bottom="0.75" header="0.3" footer="0.3"/>
</x:worksheet>
</file>

<file path=xl/worksheets/sheet2.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4" hidden="0" customWidth="1"/>
    <x:col min="2" max="2" width="17" hidden="0" customWidth="1"/>
    <x:col min="3" max="3" width="17" hidden="0" customWidth="1"/>
    <x:col min="4" max="4" width="20" hidden="0" customWidth="1"/>
    <x:col min="5" max="5" width="26" hidden="0" customWidth="1"/>
    <x:col min="6" max="6" width="16" hidden="0" customWidth="1"/>
  </x:cols>
  <x:sheetData>
    <x:row r="1" ht="27" customHeight="1">
      <x:c r="A1" s="3" t="str">
        <x:v>BẢN KẾ HOẠCH MỞ QUÁN CAFE  •  TÓM TẮT 1 TRANG</x:v>
      </x:c>
      <x:c r="B1" s="3"/>
      <x:c r="C1" s="3"/>
      <x:c r="D1" s="3"/>
      <x:c r="E1" s="3"/>
      <x:c r="F1" s="3"/>
    </x:row>
    <x:row r="2" ht="27" customHeight="1">
      <x:c r="A2" s="3"/>
      <x:c r="B2" s="3"/>
      <x:c r="C2" s="3"/>
      <x:c r="D2" s="3"/>
      <x:c r="E2" s="3"/>
      <x:c r="F2" s="3"/>
    </x:row>
    <x:row r="3" ht="30" customHeight="1">
      <x:c r="A3" s="69" t="str">
        <x:v>Mẫu minh họa — hãy thay các ô ở “Gia dinh”; số liệu tự liên kết. Không phải kế hoạch kinh doanh đã xác minh.</x:v>
      </x:c>
      <x:c r="B3" s="69"/>
      <x:c r="C3" s="69"/>
      <x:c r="D3" s="69"/>
      <x:c r="E3" s="69"/>
      <x:c r="F3" s="69"/>
    </x:row>
    <x:row r="4" ht="27" customHeight="1">
      <x:c r="A4" s="20" t="str">
        <x:v>1  •  ĐỊNH VỊ</x:v>
      </x:c>
      <x:c r="B4" s="20"/>
      <x:c r="C4" s="20"/>
      <x:c r="D4" s="20"/>
      <x:c r="E4" s="20"/>
      <x:c r="F4" s="20"/>
    </x:row>
    <x:row r="5" ht="31" customHeight="1">
      <x:c r="A5" t="str">
        <x:v>Tên / mô hình</x:v>
      </x:c>
      <x:c r="B5" s="18" t="str">
        <x:f>'Gia dinh'!B33</x:f>
        <x:v>Cafe Góc Nhỏ (giả định)</x:v>
      </x:c>
      <x:c r="C5" s="18"/>
      <x:c r="D5" s="18"/>
      <x:c r="E5" s="18" t="str">
        <x:v>Mô hình ví dụ, cần xác minh</x:v>
      </x:c>
      <x:c r="F5" s="18"/>
    </x:row>
    <x:row r="6" ht="47" customHeight="1">
      <x:c r="A6" t="str">
        <x:v>Khách hàng chính</x:v>
      </x:c>
      <x:c r="B6" s="18" t="str">
        <x:f>'Gia dinh'!B34</x:f>
        <x:v>Nhân viên văn phòng và cư dân gần quán</x:v>
      </x:c>
      <x:c r="C6" s="18"/>
      <x:c r="D6" s="18"/>
      <x:c r="E6" s="18" t="str">
        <x:v>Từ khảo sát &amp; thử bán</x:v>
      </x:c>
      <x:c r="F6" s="18"/>
    </x:row>
    <x:row r="7" ht="47" customHeight="1">
      <x:c r="A7" t="str">
        <x:v>Lợi thế lựa chọn</x:v>
      </x:c>
      <x:c r="B7" s="18" t="str">
        <x:f>'Gia dinh'!B35</x:f>
        <x:v>Menu gọn; phục vụ nhanh; có chỗ ngồi</x:v>
      </x:c>
      <x:c r="C7" s="18"/>
      <x:c r="D7" s="18"/>
      <x:c r="E7" s="18" t="str">
        <x:v>Cần kiểm chứng với khách</x:v>
      </x:c>
      <x:c r="F7" s="18"/>
    </x:row>
    <x:row r="8" ht="47" customHeight="1">
      <x:c r="A8" t="str">
        <x:v>Mặt bằng mục tiêu</x:v>
      </x:c>
      <x:c r="B8" s="18" t="str">
        <x:f>'Gia dinh'!B36</x:f>
        <x:v>Khu dân cư gần văn phòng, dễ ghé buổi sáng</x:v>
      </x:c>
      <x:c r="C8" s="18"/>
      <x:c r="D8" s="18"/>
      <x:c r="E8" s="18" t="str">
        <x:v>Kiểm tra trước khi ký hợp đồng</x:v>
      </x:c>
      <x:c r="F8" s="18"/>
    </x:row>
    <x:row r="9" ht="31" customHeight="1">
      <x:c r="A9" t="str">
        <x:v>Sức chứa dự kiến (ghế)</x:v>
      </x:c>
      <x:c r="B9" s="18" t="n">
        <x:f>'Gia dinh'!B37</x:f>
        <x:v>30</x:v>
      </x:c>
      <x:c r="C9" s="18"/>
      <x:c r="D9" s="18"/>
      <x:c r="E9" s="18" t="str">
        <x:v>Theo layout khả thi</x:v>
      </x:c>
      <x:c r="F9" s="18"/>
    </x:row>
    <x:row r="10" ht="47" customHeight="1">
      <x:c r="A10" t="str">
        <x:v>Kênh marketing</x:v>
      </x:c>
      <x:c r="B10" s="18" t="str">
        <x:f>'Gia dinh'!B38</x:f>
        <x:v>Khách quanh khu vực; giới thiệu; Google Maps</x:v>
      </x:c>
      <x:c r="C10" s="18"/>
      <x:c r="D10" s="18"/>
      <x:c r="E10" s="18" t="str">
        <x:v>Cần KPI theo tuần</x:v>
      </x:c>
      <x:c r="F10" s="18"/>
    </x:row>
    <x:row r="11" ht="47" customHeight="1">
      <x:c r="A11" t="str">
        <x:v>Luồng tiếp nhận order</x:v>
      </x:c>
      <x:c r="B11" s="18" t="str">
        <x:f>'Gia dinh'!B39</x:f>
        <x:v>Tại bàn bằng QR và trực tiếp tại quầy</x:v>
      </x:c>
      <x:c r="C11" s="18"/>
      <x:c r="D11" s="18"/>
      <x:c r="E11" s="18" t="str">
        <x:v>Thử thực tế ở tuần 7</x:v>
      </x:c>
      <x:c r="F11" s="18"/>
    </x:row>
    <x:row r="12" ht="27" customHeight="1">
      <x:c r="A12" s="20" t="str">
        <x:v>2  •  MỤC TIÊU TÀI CHÍNH</x:v>
      </x:c>
      <x:c r="B12" s="20"/>
      <x:c r="C12" s="20"/>
      <x:c r="D12" s="20"/>
      <x:c r="E12" s="20"/>
      <x:c r="F12" s="20"/>
    </x:row>
    <x:row r="13" ht="31" customHeight="1">
      <x:c r="A13" t="str">
        <x:v>Giá trị đơn bình quân (đ)</x:v>
      </x:c>
      <x:c r="B13" s="72" t="n">
        <x:f>'Gia dinh'!B6</x:f>
        <x:v>45000</x:v>
      </x:c>
      <x:c r="C13" s="18"/>
      <x:c r="D13" s="18"/>
      <x:c r="E13" s="18" t="str">
        <x:v>Giả định menu</x:v>
      </x:c>
      <x:c r="F13" s="18"/>
    </x:row>
    <x:row r="14" ht="31" customHeight="1">
      <x:c r="A14" t="str">
        <x:v>Order/ngày</x:v>
      </x:c>
      <x:c r="B14" s="18" t="n">
        <x:f>'Gia dinh'!B7</x:f>
        <x:v>50</x:v>
      </x:c>
      <x:c r="C14" s="18"/>
      <x:c r="D14" s="18"/>
      <x:c r="E14" s="18" t="str">
        <x:v>Giả định khách hàng</x:v>
      </x:c>
      <x:c r="F14" s="18"/>
    </x:row>
    <x:row r="15" ht="31" customHeight="1">
      <x:c r="A15" s="8" t="str">
        <x:v>Doanh thu tháng (đ)</x:v>
      </x:c>
      <x:c r="B15" s="74" t="n">
        <x:f>'Tai chinh'!B5</x:f>
        <x:v>58500000</x:v>
      </x:c>
      <x:c r="C15" s="75"/>
      <x:c r="D15" s="75"/>
      <x:c r="E15" s="18" t="str">
        <x:v>Không đồng nghĩa lợi nhuận</x:v>
      </x:c>
      <x:c r="F15" s="18"/>
    </x:row>
    <x:row r="16" ht="31" customHeight="1">
      <x:c r="A16" t="str">
        <x:v>Chi phí cố định tháng (đ)</x:v>
      </x:c>
      <x:c r="B16" s="72" t="n">
        <x:f>'Tai chinh'!B9</x:f>
        <x:v>30000000</x:v>
      </x:c>
      <x:c r="C16" s="18"/>
      <x:c r="D16" s="18"/>
      <x:c r="E16" s="18" t="str">
        <x:v>Đã gồm các giả định B12:B16</x:v>
      </x:c>
      <x:c r="F16" s="18"/>
    </x:row>
    <x:row r="17" ht="31" customHeight="1">
      <x:c r="A17" s="8" t="str">
        <x:v>Chênh lệch vận hành tháng (đ)</x:v>
      </x:c>
      <x:c r="B17" s="74" t="n">
        <x:f>'Tai chinh'!B10</x:f>
        <x:v>8025000</x:v>
      </x:c>
      <x:c r="C17" s="75"/>
      <x:c r="D17" s="75"/>
      <x:c r="E17" s="18" t="str">
        <x:v>Chưa gồm các khoản chưa nhập</x:v>
      </x:c>
      <x:c r="F17" s="18"/>
    </x:row>
    <x:row r="18" ht="31" customHeight="1">
      <x:c r="A18" t="str">
        <x:v>Điểm hòa vốn (order/ngày)</x:v>
      </x:c>
      <x:c r="B18" s="18" t="n">
        <x:f>'Tai chinh'!B14</x:f>
        <x:v>40</x:v>
      </x:c>
      <x:c r="C18" s="18"/>
      <x:c r="D18" s="18"/>
      <x:c r="E18" s="18" t="str">
        <x:v>Theo mô hình lãi góp</x:v>
      </x:c>
      <x:c r="F18" s="18"/>
    </x:row>
    <x:row r="19" ht="31" customHeight="1">
      <x:c r="A19" s="8" t="str">
        <x:v>Vốn nên chuẩn bị (đ)</x:v>
      </x:c>
      <x:c r="B19" s="74" t="n">
        <x:f>'Tai chinh'!B19</x:f>
        <x:v>181000000</x:v>
      </x:c>
      <x:c r="C19" s="75"/>
      <x:c r="D19" s="75"/>
      <x:c r="E19" s="18" t="str">
        <x:v>Gồm vốn đầu tư + dự phòng</x:v>
      </x:c>
      <x:c r="F19" s="18"/>
    </x:row>
    <x:row r="21" ht="27" customHeight="1">
      <x:c r="A21" s="20" t="str">
        <x:v>3  •  MỐC ĐẦU RA</x:v>
      </x:c>
      <x:c r="B21" s="20"/>
      <x:c r="C21" s="20"/>
      <x:c r="D21" s="20"/>
      <x:c r="E21" s="20"/>
      <x:c r="F21" s="20"/>
    </x:row>
    <x:row r="22" ht="43" customHeight="1">
      <x:c r="A22" s="18" t="str">
        <x:v>Tuần 1–2</x:v>
      </x:c>
      <x:c r="B22" s="18" t="str">
        <x:v>Chốt chân dung khách, khảo sát và giả định doanh thu</x:v>
      </x:c>
      <x:c r="C22" s="18"/>
      <x:c r="D22" s="18"/>
      <x:c r="E22" s="18" t="str">
        <x:v>Khảo sát / tài chính lần 1</x:v>
      </x:c>
      <x:c r="F22" s="18"/>
    </x:row>
    <x:row r="23" ht="43" customHeight="1">
      <x:c r="A23" s="18" t="str">
        <x:v>Tuần 3–4</x:v>
      </x:c>
      <x:c r="B23" s="18" t="str">
        <x:v>Chọn mặt bằng có điều kiện; duyệt ngân sách; điểm go/no-go</x:v>
      </x:c>
      <x:c r="C23" s="18"/>
      <x:c r="D23" s="18"/>
      <x:c r="E23" s="18" t="str">
        <x:v>Bảng chấm điểm / báo giá</x:v>
      </x:c>
      <x:c r="F23" s="18"/>
    </x:row>
    <x:row r="24" ht="43" customHeight="1">
      <x:c r="A24" s="18" t="str">
        <x:v>Tuần 5–6</x:v>
      </x:c>
      <x:c r="B24" s="18" t="str">
        <x:v>Thử menu, chốt nhà cung cấp, setup, nhân sự</x:v>
      </x:c>
      <x:c r="C24" s="18"/>
      <x:c r="D24" s="18"/>
      <x:c r="E24" s="18" t="str">
        <x:v>Menu thử / layout / lịch đào tạo</x:v>
      </x:c>
      <x:c r="F24" s="18"/>
    </x:row>
    <x:row r="25" ht="43" customHeight="1">
      <x:c r="A25" s="18" t="str">
        <x:v>Tuần 7–8</x:v>
      </x:c>
      <x:c r="B25" s="18" t="str">
        <x:v>Chạy thử order–pha chế–giao món; soft opening</x:v>
      </x:c>
      <x:c r="C25" s="18"/>
      <x:c r="D25" s="18"/>
      <x:c r="E25" s="18" t="str">
        <x:v>Biên bản test và quyết định mở bán</x:v>
      </x:c>
      <x:c r="F25" s="18"/>
    </x:row>
    <x:row r="29" ht="27" customHeight="1">
      <x:c r="A29" s="20" t="str">
        <x:v>4  •  RỦI RO &amp; ĐIỀU KIỆN DỪNG</x:v>
      </x:c>
      <x:c r="B29" s="20"/>
      <x:c r="C29" s="20"/>
      <x:c r="D29" s="20"/>
      <x:c r="E29" s="20"/>
      <x:c r="F29" s="20"/>
    </x:row>
    <x:row r="30" ht="47" customHeight="1">
      <x:c r="A30" t="str">
        <x:v>Rủi ro chính</x:v>
      </x:c>
      <x:c r="B30" s="18" t="str">
        <x:f>'Gia dinh'!B40</x:f>
        <x:v>Số order thấp hơn kịch bản cơ sở</x:v>
      </x:c>
      <x:c r="C30" s="18"/>
      <x:c r="D30" s="18"/>
      <x:c r="E30" s="18" t="str">
        <x:v>Cảnh báo sớm trước khi đội vốn</x:v>
      </x:c>
      <x:c r="F30" s="18"/>
    </x:row>
    <x:row r="31" ht="47" customHeight="1">
      <x:c r="A31" t="str">
        <x:v>Phương án ứng phó</x:v>
      </x:c>
      <x:c r="B31" s="18" t="str">
        <x:f>'Gia dinh'!B41</x:f>
        <x:v>Giảm chi phí tùy biến và thử lại menu/giờ bán</x:v>
      </x:c>
      <x:c r="C31" s="18"/>
      <x:c r="D31" s="18"/>
      <x:c r="E31" s="18" t="str">
        <x:v>Cần người phụ trách</x:v>
      </x:c>
      <x:c r="F31" s="18"/>
    </x:row>
    <x:row r="33" ht="30" customHeight="1">
      <x:c r="A33" s="44" t="str">
        <x:v>QUYẾT ĐỊNH GO / NO-GO: Chỉ cam kết chi phí lớn khi khảo sát khách hàng, điều kiện mặt bằng, dự toán và nguồn vốn đáp ứng ngưỡng do chủ quán tự đặt. Hãy cập nhật lại các giả định mỗi khi có báo giá hoặc thử bán mới.</x:v>
      </x:c>
      <x:c r="B33" s="44"/>
      <x:c r="C33" s="44"/>
      <x:c r="D33" s="44"/>
      <x:c r="E33" s="44"/>
      <x:c r="F33" s="44"/>
    </x:row>
    <x:row r="34" ht="30" customHeight="1">
      <x:c r="A34" s="44"/>
      <x:c r="B34" s="44"/>
      <x:c r="C34" s="44"/>
      <x:c r="D34" s="44"/>
      <x:c r="E34" s="44"/>
      <x:c r="F34" s="44"/>
    </x:row>
  </x:sheetData>
  <x:mergeCells>
    <x:mergeCell ref="A1:F2"/>
    <x:mergeCell ref="A3:F3"/>
    <x:mergeCell ref="A4:F4"/>
    <x:mergeCell ref="A12:F12"/>
    <x:mergeCell ref="A21:F21"/>
    <x:mergeCell ref="A29:F29"/>
    <x:mergeCell ref="B5:D5"/>
    <x:mergeCell ref="E5:F5"/>
    <x:mergeCell ref="B6:D6"/>
    <x:mergeCell ref="E6:F6"/>
    <x:mergeCell ref="B7:D7"/>
    <x:mergeCell ref="E7:F7"/>
    <x:mergeCell ref="B8:D8"/>
    <x:mergeCell ref="E8:F8"/>
    <x:mergeCell ref="B9:D9"/>
    <x:mergeCell ref="E9:F9"/>
    <x:mergeCell ref="B10:D10"/>
    <x:mergeCell ref="E10:F10"/>
    <x:mergeCell ref="B11:D11"/>
    <x:mergeCell ref="E11:F11"/>
    <x:mergeCell ref="B13:D13"/>
    <x:mergeCell ref="E13:F13"/>
    <x:mergeCell ref="B14:D14"/>
    <x:mergeCell ref="E14:F14"/>
    <x:mergeCell ref="B15:D15"/>
    <x:mergeCell ref="E15:F15"/>
    <x:mergeCell ref="B16:D16"/>
    <x:mergeCell ref="E16:F16"/>
    <x:mergeCell ref="B17:D17"/>
    <x:mergeCell ref="E17:F17"/>
    <x:mergeCell ref="B18:D18"/>
    <x:mergeCell ref="E18:F18"/>
    <x:mergeCell ref="B19:D19"/>
    <x:mergeCell ref="E19:F19"/>
    <x:mergeCell ref="B30:D30"/>
    <x:mergeCell ref="E30:F30"/>
    <x:mergeCell ref="B31:D31"/>
    <x:mergeCell ref="E31:F31"/>
    <x:mergeCell ref="B22:D22"/>
    <x:mergeCell ref="E22:F22"/>
    <x:mergeCell ref="B23:D23"/>
    <x:mergeCell ref="E23:F23"/>
    <x:mergeCell ref="B24:D24"/>
    <x:mergeCell ref="E24:F24"/>
    <x:mergeCell ref="B25:D25"/>
    <x:mergeCell ref="E25:F25"/>
    <x:mergeCell ref="A33:F34"/>
  </x:mergeCells>
  <x:pageMargins left="0.7" right="0.7" top="0.75" bottom="0.75" header="0.3" footer="0.3"/>
</x:worksheet>
</file>

<file path=xl/worksheets/sheet3.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7" hidden="0" customWidth="1"/>
    <x:col min="2" max="2" width="41" hidden="0" customWidth="1"/>
    <x:col min="3" max="3" width="27" hidden="0" customWidth="1"/>
    <x:col min="4" max="4" width="54" hidden="0" customWidth="1"/>
  </x:cols>
  <x:sheetData>
    <x:row r="1" ht="28" customHeight="1">
      <x:c r="A1" s="28" t="str">
        <x:v>GIẢ ĐỊNH ĐẦU VÀO  •  CHỈ NHẬP Ở CỘT B</x:v>
      </x:c>
      <x:c r="B1" s="28"/>
      <x:c r="C1" s="28"/>
      <x:c r="D1" s="28"/>
    </x:row>
    <x:row r="2" ht="28" customHeight="1">
      <x:c r="A2" s="28"/>
      <x:c r="B2" s="28"/>
      <x:c r="C2" s="28"/>
      <x:c r="D2" s="28"/>
    </x:row>
    <x:row r="4" ht="31" customHeight="1">
      <x:c r="A4" s="15" t="str">
        <x:v>Hạng mục</x:v>
      </x:c>
      <x:c r="B4" s="15" t="str">
        <x:v>Giá trị ví dụ</x:v>
      </x:c>
      <x:c r="C4" s="15" t="str">
        <x:v>Nguồn cần xác minh</x:v>
      </x:c>
      <x:c r="D4" s="15" t="str">
        <x:v>Hướng dẫn / phạm vi</x:v>
      </x:c>
    </x:row>
    <x:row r="5" ht="27" customHeight="1">
      <x:c r="A5" s="34" t="str">
        <x:v>A. DOANH THU VÀ CHI PHÍ BIẾN ĐỔI</x:v>
      </x:c>
      <x:c r="B5" s="34"/>
      <x:c r="C5" s="34"/>
      <x:c r="D5" s="34"/>
    </x:row>
    <x:row r="6" ht="28" customHeight="1">
      <x:c r="A6" s="18" t="str">
        <x:v>Giá trị hóa đơn trung bình (đ/order)</x:v>
      </x:c>
      <x:c r="B6" s="40" t="n">
        <x:v>45000</x:v>
      </x:c>
      <x:c r="C6" s="18" t="str">
        <x:v>Ví dụ giả định</x:v>
      </x:c>
      <x:c r="D6" s="18" t="str">
        <x:v>Thay bằng giá bán trung bình theo cơ cấu menu</x:v>
      </x:c>
    </x:row>
    <x:row r="7" ht="28" customHeight="1">
      <x:c r="A7" s="18" t="str">
        <x:v>Số order mỗi ngày</x:v>
      </x:c>
      <x:c r="B7" s="42" t="n">
        <x:v>50</x:v>
      </x:c>
      <x:c r="C7" s="18" t="str">
        <x:v>Ví dụ giả định</x:v>
      </x:c>
      <x:c r="D7" s="18" t="str">
        <x:v>Thay bằng nhu cầu có bằng chứng</x:v>
      </x:c>
    </x:row>
    <x:row r="8" ht="28" customHeight="1">
      <x:c r="A8" s="18" t="str">
        <x:v>Số ngày bán mỗi tháng</x:v>
      </x:c>
      <x:c r="B8" s="42" t="n">
        <x:v>26</x:v>
      </x:c>
      <x:c r="C8" s="18" t="str">
        <x:v>Ví dụ giả định</x:v>
      </x:c>
      <x:c r="D8" s="18" t="str">
        <x:v>Tính ngày nghỉ/đóng cửa</x:v>
      </x:c>
    </x:row>
    <x:row r="9" ht="28" customHeight="1">
      <x:c r="A9" s="18" t="str">
        <x:v>Chi phí biến đổi / doanh thu</x:v>
      </x:c>
      <x:c r="B9" s="38" t="n">
        <x:v>0.35</x:v>
      </x:c>
      <x:c r="C9" s="18" t="str">
        <x:v>Ví dụ giả định</x:v>
      </x:c>
      <x:c r="D9" s="18" t="str">
        <x:v>Nguyên liệu + bao bì + hao hụt + khoản biến đổi</x:v>
      </x:c>
    </x:row>
    <x:row r="10">
      <x:c r="A10" s="18"/>
      <x:c r="B10" s="18"/>
      <x:c r="C10" s="18"/>
      <x:c r="D10" s="18"/>
    </x:row>
    <x:row r="11" ht="27" customHeight="1">
      <x:c r="A11" s="34" t="str">
        <x:v>B. CHI PHÍ CỐ ĐỊNH THÁNG</x:v>
      </x:c>
      <x:c r="B11" s="34"/>
      <x:c r="C11" s="34"/>
      <x:c r="D11" s="34"/>
    </x:row>
    <x:row r="12" ht="28" customHeight="1">
      <x:c r="A12" s="18" t="str">
        <x:v>Thuê mặt bằng mỗi tháng (đ)</x:v>
      </x:c>
      <x:c r="B12" s="40" t="n">
        <x:v>10000000</x:v>
      </x:c>
      <x:c r="C12" s="18" t="str">
        <x:v>Ví dụ giả định</x:v>
      </x:c>
      <x:c r="D12" s="18" t="str">
        <x:v>Gồm khoản thuê cố định dự kiến</x:v>
      </x:c>
    </x:row>
    <x:row r="13" ht="28" customHeight="1">
      <x:c r="A13" s="18" t="str">
        <x:v>Lương và phụ cấp mỗi tháng (đ)</x:v>
      </x:c>
      <x:c r="B13" s="40" t="n">
        <x:v>12000000</x:v>
      </x:c>
      <x:c r="C13" s="18" t="str">
        <x:v>Ví dụ giả định</x:v>
      </x:c>
      <x:c r="D13" s="18" t="str">
        <x:v>Nhân sự theo ca, chi phí liên quan</x:v>
      </x:c>
    </x:row>
    <x:row r="14" ht="28" customHeight="1">
      <x:c r="A14" s="18" t="str">
        <x:v>Điện, nước, internet tháng (đ)</x:v>
      </x:c>
      <x:c r="B14" s="40" t="n">
        <x:v>3000000</x:v>
      </x:c>
      <x:c r="C14" s="18" t="str">
        <x:v>Ví dụ giả định</x:v>
      </x:c>
      <x:c r="D14" s="18" t="str">
        <x:v>Thay bằng ước tính theo thiết bị/công suất</x:v>
      </x:c>
    </x:row>
    <x:row r="15" ht="28" customHeight="1">
      <x:c r="A15" s="18" t="str">
        <x:v>Marketing thường kỳ mỗi tháng (đ)</x:v>
      </x:c>
      <x:c r="B15" s="40" t="n">
        <x:v>2000000</x:v>
      </x:c>
      <x:c r="C15" s="18" t="str">
        <x:v>Ví dụ giả định</x:v>
      </x:c>
      <x:c r="D15" s="18" t="str">
        <x:v>Không gộp khoản ra mắt ở hàng 24</x:v>
      </x:c>
    </x:row>
    <x:row r="16" ht="28" customHeight="1">
      <x:c r="A16" s="18" t="str">
        <x:v>Chi phí cố định khác tháng (đ)</x:v>
      </x:c>
      <x:c r="B16" s="40" t="n">
        <x:v>3000000</x:v>
      </x:c>
      <x:c r="C16" s="18" t="str">
        <x:v>Ví dụ giả định</x:v>
      </x:c>
      <x:c r="D16" s="18" t="str">
        <x:v>Bảo trì, phí cố định thực tế, v.v.</x:v>
      </x:c>
    </x:row>
    <x:row r="17">
      <x:c r="A17" s="18"/>
      <x:c r="B17" s="18"/>
      <x:c r="C17" s="18"/>
      <x:c r="D17" s="18"/>
    </x:row>
    <x:row r="18" ht="27" customHeight="1">
      <x:c r="A18" s="34" t="str">
        <x:v>C. CHI PHÍ CHUẨN BỊ BAN ĐẦU</x:v>
      </x:c>
      <x:c r="B18" s="34"/>
      <x:c r="C18" s="34"/>
      <x:c r="D18" s="34"/>
    </x:row>
    <x:row r="19" ht="28" customHeight="1">
      <x:c r="A19" s="18" t="str">
        <x:v>Đặt cọc mặt bằng (đ)</x:v>
      </x:c>
      <x:c r="B19" s="40" t="n">
        <x:v>20000000</x:v>
      </x:c>
      <x:c r="C19" s="18" t="str">
        <x:v>Ví dụ giả định</x:v>
      </x:c>
      <x:c r="D19" s="18" t="str">
        <x:v>Xem điều khoản hoàn trả cọc</x:v>
      </x:c>
    </x:row>
    <x:row r="20" ht="28" customHeight="1">
      <x:c r="A20" s="18" t="str">
        <x:v>Sửa chữa, cải tạo (đ)</x:v>
      </x:c>
      <x:c r="B20" s="40" t="n">
        <x:v>30000000</x:v>
      </x:c>
      <x:c r="C20" s="18" t="str">
        <x:v>Ví dụ giả định</x:v>
      </x:c>
      <x:c r="D20" s="18" t="str">
        <x:v>Đề nghị báo giá có hạng mục và tiến độ</x:v>
      </x:c>
    </x:row>
    <x:row r="21" ht="28" customHeight="1">
      <x:c r="A21" s="18" t="str">
        <x:v>Thiết bị pha chế và dụng cụ (đ)</x:v>
      </x:c>
      <x:c r="B21" s="40" t="n">
        <x:v>32000000</x:v>
      </x:c>
      <x:c r="C21" s="18" t="str">
        <x:v>Ví dụ giả định</x:v>
      </x:c>
      <x:c r="D21" s="18" t="str">
        <x:v>Theo menu, công suất và báo giá</x:v>
      </x:c>
    </x:row>
    <x:row r="22" ht="28" customHeight="1">
      <x:c r="A22" s="18" t="str">
        <x:v>Bàn ghế, biển hiệu (đ)</x:v>
      </x:c>
      <x:c r="B22" s="40" t="n">
        <x:v>12000000</x:v>
      </x:c>
      <x:c r="C22" s="18" t="str">
        <x:v>Ví dụ giả định</x:v>
      </x:c>
      <x:c r="D22" s="18" t="str">
        <x:v>Tùy layout, mức đầu tư</x:v>
      </x:c>
    </x:row>
    <x:row r="23" ht="28" customHeight="1">
      <x:c r="A23" s="18" t="str">
        <x:v>Nguyên liệu ban đầu (đ)</x:v>
      </x:c>
      <x:c r="B23" s="40" t="n">
        <x:v>6000000</x:v>
      </x:c>
      <x:c r="C23" s="18" t="str">
        <x:v>Ví dụ giả định</x:v>
      </x:c>
      <x:c r="D23" s="18" t="str">
        <x:v>Ưu tiên mua theo tốc độ bán thử</x:v>
      </x:c>
    </x:row>
    <x:row r="24" ht="28" customHeight="1">
      <x:c r="A24" s="18" t="str">
        <x:v>Marketing khai trương (đ)</x:v>
      </x:c>
      <x:c r="B24" s="40" t="n">
        <x:v>5000000</x:v>
      </x:c>
      <x:c r="C24" s="18" t="str">
        <x:v>Ví dụ giả định</x:v>
      </x:c>
      <x:c r="D24" s="18" t="str">
        <x:v>Chi phí một lần, tách chi phí tháng</x:v>
      </x:c>
    </x:row>
    <x:row r="25" ht="28" customHeight="1">
      <x:c r="A25" s="18" t="str">
        <x:v>Phát sinh setup khác (đ)</x:v>
      </x:c>
      <x:c r="B25" s="40" t="n">
        <x:v>5000000</x:v>
      </x:c>
      <x:c r="C25" s="18" t="str">
        <x:v>Ví dụ giả định</x:v>
      </x:c>
      <x:c r="D25" s="18" t="str">
        <x:v>Điều chỉnh sau khi rà soát hạng mục</x:v>
      </x:c>
    </x:row>
    <x:row r="26" ht="27" customHeight="1">
      <x:c r="A26" s="34" t="str">
        <x:v>D. DỰ PHÒNG VÀ TÌNH HUỐNG</x:v>
      </x:c>
      <x:c r="B26" s="34"/>
      <x:c r="C26" s="34"/>
      <x:c r="D26" s="34"/>
    </x:row>
    <x:row r="27" ht="28" customHeight="1">
      <x:c r="A27" s="18" t="str">
        <x:v>Dự phòng phát sinh setup</x:v>
      </x:c>
      <x:c r="B27" s="38" t="n">
        <x:v>0.1</x:v>
      </x:c>
      <x:c r="C27" s="18" t="str">
        <x:v>Ví dụ giả định</x:v>
      </x:c>
      <x:c r="D27" s="18" t="str">
        <x:v>Tỷ lệ tự đặt; không phải định mức chuẩn</x:v>
      </x:c>
    </x:row>
    <x:row r="28" ht="28" customHeight="1">
      <x:c r="A28" s="18" t="str">
        <x:v>Số tháng quỹ chi phí cố định</x:v>
      </x:c>
      <x:c r="B28" s="42" t="n">
        <x:v>2</x:v>
      </x:c>
      <x:c r="C28" s="18" t="str">
        <x:v>Ví dụ giả định</x:v>
      </x:c>
      <x:c r="D28" s="18" t="str">
        <x:v>Thay theo khả năng chịu rủi ro</x:v>
      </x:c>
    </x:row>
    <x:row r="29">
      <x:c r="A29" s="18"/>
      <x:c r="B29" s="18"/>
      <x:c r="C29" s="18"/>
      <x:c r="D29" s="18"/>
    </x:row>
    <x:row r="30" ht="28" customHeight="1">
      <x:c r="A30" s="18" t="str">
        <x:v>Hệ số kịch bản thận trọng</x:v>
      </x:c>
      <x:c r="B30" s="38" t="n">
        <x:v>0.7</x:v>
      </x:c>
      <x:c r="C30" s="18" t="str">
        <x:v>Ví dụ giả định</x:v>
      </x:c>
      <x:c r="D30" s="18" t="str">
        <x:v>70% số order cơ sở</x:v>
      </x:c>
    </x:row>
    <x:row r="31" ht="28" customHeight="1">
      <x:c r="A31" s="18" t="str">
        <x:v>Hệ số kịch bản thuận lợi</x:v>
      </x:c>
      <x:c r="B31" s="38" t="n">
        <x:v>1.3</x:v>
      </x:c>
      <x:c r="C31" s="18" t="str">
        <x:v>Ví dụ giả định</x:v>
      </x:c>
      <x:c r="D31" s="18" t="str">
        <x:v>130% số order cơ sở</x:v>
      </x:c>
    </x:row>
    <x:row r="32" ht="27" customHeight="1">
      <x:c r="A32" s="34" t="str">
        <x:v>E. CHI TIẾT MÔ HÌNH (DÙNG Ở BẢN 1 TRANG)</x:v>
      </x:c>
      <x:c r="B32" s="34"/>
      <x:c r="C32" s="34"/>
      <x:c r="D32" s="34"/>
    </x:row>
    <x:row r="33" ht="43" customHeight="1">
      <x:c r="A33" s="18" t="str">
        <x:v>Tên/mô hình quán</x:v>
      </x:c>
      <x:c r="B33" s="35" t="str">
        <x:v>Cafe Góc Nhỏ (giả định)</x:v>
      </x:c>
      <x:c r="C33" s="18" t="str">
        <x:v>Mô hình ví dụ</x:v>
      </x:c>
      <x:c r="D33" s="18" t="str">
        <x:v>Mô tả theo thực tế dự án</x:v>
      </x:c>
    </x:row>
    <x:row r="34" ht="43" customHeight="1">
      <x:c r="A34" s="18" t="str">
        <x:v>Khách hàng mục tiêu</x:v>
      </x:c>
      <x:c r="B34" s="35" t="str">
        <x:v>Nhân viên văn phòng và cư dân gần quán</x:v>
      </x:c>
      <x:c r="C34" s="18" t="str">
        <x:v>Giả định cần khảo sát</x:v>
      </x:c>
      <x:c r="D34" s="18" t="str">
        <x:v>Có thể nêu giờ mua, nhu cầu chính</x:v>
      </x:c>
    </x:row>
    <x:row r="35" ht="43" customHeight="1">
      <x:c r="A35" s="18" t="str">
        <x:v>Điểm khác biệt chính</x:v>
      </x:c>
      <x:c r="B35" s="35" t="str">
        <x:v>Menu gọn; phục vụ nhanh; có chỗ ngồi</x:v>
      </x:c>
      <x:c r="C35" s="18" t="str">
        <x:v>Giả định cần thử</x:v>
      </x:c>
      <x:c r="D35" s="18" t="str">
        <x:v>Lý do khách chọn quán so với đối thủ</x:v>
      </x:c>
    </x:row>
    <x:row r="36" ht="43" customHeight="1">
      <x:c r="A36" s="18" t="str">
        <x:v>Mặt bằng mục tiêu</x:v>
      </x:c>
      <x:c r="B36" s="35" t="str">
        <x:v>Khu dân cư gần văn phòng, dễ ghé buổi sáng</x:v>
      </x:c>
      <x:c r="C36" s="18" t="str">
        <x:v>Giả định cần khảo sát</x:v>
      </x:c>
      <x:c r="D36" s="18" t="str">
        <x:v>Cần chấm điểm vị trí thật</x:v>
      </x:c>
    </x:row>
    <x:row r="37" ht="43" customHeight="1">
      <x:c r="A37" s="18" t="str">
        <x:v>Sức chứa dự kiến (ghế)</x:v>
      </x:c>
      <x:c r="B37" s="42" t="n">
        <x:v>30</x:v>
      </x:c>
      <x:c r="C37" s="18" t="str">
        <x:v>Giả định theo layout</x:v>
      </x:c>
      <x:c r="D37" s="18" t="str">
        <x:v>Số ghế có thể sử dụng thực tế</x:v>
      </x:c>
    </x:row>
    <x:row r="38" ht="43" customHeight="1">
      <x:c r="A38" s="18" t="str">
        <x:v>Kênh tìm khách chính</x:v>
      </x:c>
      <x:c r="B38" s="35" t="str">
        <x:v>Khách quanh khu vực; giới thiệu; Google Maps</x:v>
      </x:c>
      <x:c r="C38" s="18" t="str">
        <x:v>Giả định cần thử</x:v>
      </x:c>
      <x:c r="D38" s="18" t="str">
        <x:v>Kênh phù hợp với khách mục tiêu</x:v>
      </x:c>
    </x:row>
    <x:row r="39" ht="43" customHeight="1">
      <x:c r="A39" s="18" t="str">
        <x:v>Hình thức nhận order</x:v>
      </x:c>
      <x:c r="B39" s="35" t="str">
        <x:v>Tại bàn bằng QR và trực tiếp tại quầy</x:v>
      </x:c>
      <x:c r="C39" s="18" t="str">
        <x:v>Thiết kế vận hành</x:v>
      </x:c>
      <x:c r="D39" s="18" t="str">
        <x:v>Tùy mô hình: dine-in hay takeaway</x:v>
      </x:c>
    </x:row>
    <x:row r="40" ht="43" customHeight="1">
      <x:c r="A40" s="18" t="str">
        <x:v>Rủi ro ưu tiên</x:v>
      </x:c>
      <x:c r="B40" s="35" t="str">
        <x:v>Số order thấp hơn kịch bản cơ sở</x:v>
      </x:c>
      <x:c r="C40" s="18" t="str">
        <x:v>Giả định rủi ro</x:v>
      </x:c>
      <x:c r="D40" s="18" t="str">
        <x:v>Định nghĩa ngưỡng cảnh báo</x:v>
      </x:c>
    </x:row>
    <x:row r="41" ht="43" customHeight="1">
      <x:c r="A41" s="18" t="str">
        <x:v>Phương án ứng phó</x:v>
      </x:c>
      <x:c r="B41" s="35" t="str">
        <x:v>Giảm chi phí tùy biến và thử lại menu/giờ bán</x:v>
      </x:c>
      <x:c r="C41" s="18" t="str">
        <x:v>Giả định cách ứng phó</x:v>
      </x:c>
      <x:c r="D41" s="18" t="str">
        <x:v>Phân người phụ trách và mốc xem lại</x:v>
      </x:c>
    </x:row>
    <x:row r="42">
      <x:c r="A42" s="18"/>
      <x:c r="B42" s="18"/>
      <x:c r="C42" s="18"/>
      <x:c r="D42" s="18"/>
    </x:row>
  </x:sheetData>
  <x:mergeCells>
    <x:mergeCell ref="A1:D2"/>
    <x:mergeCell ref="A5:D5"/>
    <x:mergeCell ref="A11:D11"/>
    <x:mergeCell ref="A18:D18"/>
    <x:mergeCell ref="A26:D26"/>
    <x:mergeCell ref="A32:D32"/>
  </x:mergeCells>
  <x:pageMargins left="0.7" right="0.7" top="0.75" bottom="0.75" header="0.3" footer="0.3"/>
</x:worksheet>
</file>

<file path=xl/worksheets/sheet4.xml><?xml version="1.0" encoding="utf-8"?>
<x:worksheet xmlns:x="http://schemas.openxmlformats.org/spreadsheetml/2006/main">
  <x:sheetViews>
    <x:sheetView workbookViewId="0">
      <x:pane ySplit="4" topLeftCell="A5" activePane="bottomLeft" state="frozen"/>
    </x:sheetView>
  </x:sheetViews>
  <x:sheetFormatPr defaultRowHeight="15"/>
  <x:cols>
    <x:col min="1" max="1" width="37" hidden="0" customWidth="1"/>
    <x:col min="2" max="2" width="22" hidden="0" customWidth="1"/>
    <x:col min="3" max="3" width="39" hidden="0" customWidth="1"/>
    <x:col min="4" max="4" width="21" hidden="0" customWidth="1"/>
    <x:col min="5" max="5" width="21" hidden="0" customWidth="1"/>
    <x:col min="6" max="6" width="22" hidden="0" customWidth="1"/>
  </x:cols>
  <x:sheetData>
    <x:row r="1" ht="27" customHeight="1">
      <x:c r="A1" s="28" t="str">
        <x:v>BẢNG TÍNH TÀI CHÍNH  •  CÔNG THỨC TỰ CẬP NHẬT</x:v>
      </x:c>
      <x:c r="B1" s="28"/>
      <x:c r="C1" s="28"/>
      <x:c r="D1" s="28"/>
      <x:c r="E1" s="28"/>
      <x:c r="F1" s="28"/>
    </x:row>
    <x:row r="2" ht="27" customHeight="1">
      <x:c r="A2" s="28"/>
      <x:c r="B2" s="28"/>
      <x:c r="C2" s="28"/>
      <x:c r="D2" s="28"/>
      <x:c r="E2" s="28"/>
      <x:c r="F2" s="28"/>
    </x:row>
    <x:row r="3" ht="28" customHeight="1">
      <x:c r="A3" s="44" t="str">
        <x:v>Đơn vị: đồng Việt Nam (đ). Các đầu vào lấy từ sheet “Gia dinh”; đây không phải báo cáo lãi/lỗ kế toán.</x:v>
      </x:c>
      <x:c r="B3" s="44"/>
      <x:c r="C3" s="44"/>
      <x:c r="D3" s="44"/>
      <x:c r="E3" s="44"/>
      <x:c r="F3" s="44"/>
    </x:row>
    <x:row r="4" ht="31" customHeight="1">
      <x:c r="A4" s="15" t="str">
        <x:v>CHỈ TIÊU</x:v>
      </x:c>
      <x:c r="B4" s="15" t="str">
        <x:v>GIÁ TRỊ (đ hoặc đơn/ngày)</x:v>
      </x:c>
      <x:c r="C4" s="15" t="str">
        <x:v>CÁCH HIỂU</x:v>
      </x:c>
    </x:row>
    <x:row r="5" ht="25" customHeight="1">
      <x:c r="A5" t="str">
        <x:v>Doanh thu tháng</x:v>
      </x:c>
      <x:c r="B5" s="48" t="n">
        <x:f>'Gia dinh'!B6*'Gia dinh'!B7*'Gia dinh'!B8</x:f>
        <x:v>58500000</x:v>
      </x:c>
      <x:c r="C5" s="18" t="str">
        <x:v>Giá hóa đơn × order/ngày × ngày bán</x:v>
      </x:c>
    </x:row>
    <x:row r="6" ht="25" customHeight="1">
      <x:c r="A6" t="str">
        <x:v>Tổng chi phí biến đổi tháng</x:v>
      </x:c>
      <x:c r="B6" s="48" t="n">
        <x:f>B5*'Gia dinh'!B9</x:f>
        <x:v>20475000</x:v>
      </x:c>
      <x:c r="C6" s="18" t="str">
        <x:v>Chi phí biến đổi theo doanh thu</x:v>
      </x:c>
    </x:row>
    <x:row r="7" ht="25" customHeight="1">
      <x:c r="A7" t="str">
        <x:v>Lãi góp sau biến phí</x:v>
      </x:c>
      <x:c r="B7" s="50" t="n">
        <x:f>B5-B6</x:f>
        <x:v>38025000</x:v>
      </x:c>
      <x:c r="C7" s="18" t="str">
        <x:v>Không phải lợi nhuận sau thuế</x:v>
      </x:c>
    </x:row>
    <x:row r="8" ht="25" customHeight="1">
      <x:c r="C8" s="18"/>
    </x:row>
    <x:row r="9" ht="25" customHeight="1">
      <x:c r="A9" t="str">
        <x:v>Chi phí cố định tháng</x:v>
      </x:c>
      <x:c r="B9" s="48" t="n">
        <x:f>SUM('Gia dinh'!B12:B16)</x:f>
        <x:v>30000000</x:v>
      </x:c>
      <x:c r="C9" s="18" t="str">
        <x:v>Tổng các khoản cố định nhập ở Gia dinh</x:v>
      </x:c>
    </x:row>
    <x:row r="10" ht="25" customHeight="1">
      <x:c r="A10" s="20" t="str">
        <x:v>Chênh lệch vận hành tháng</x:v>
      </x:c>
      <x:c r="B10" s="62" t="n">
        <x:f>B7-B9</x:f>
        <x:v>8025000</x:v>
      </x:c>
      <x:c r="C10" s="34" t="str">
        <x:v>Chưa bao gồm thuế, khấu hao, lãi vay chưa nhập</x:v>
      </x:c>
    </x:row>
    <x:row r="11" ht="25" customHeight="1">
      <x:c r="C11" s="18"/>
    </x:row>
    <x:row r="12" ht="25" customHeight="1">
      <x:c r="A12" t="str">
        <x:v>Tỷ lệ lãi góp</x:v>
      </x:c>
      <x:c r="B12" s="54" t="n">
        <x:f>IFERROR(B7/B5,0)</x:f>
        <x:v>0.65</x:v>
      </x:c>
      <x:c r="C12" s="18" t="str">
        <x:v>Một đồng doanh thu còn bao nhiêu sau biến phí</x:v>
      </x:c>
    </x:row>
    <x:row r="13" ht="25" customHeight="1">
      <x:c r="A13" t="str">
        <x:v>Doanh thu hòa vốn tháng</x:v>
      </x:c>
      <x:c r="B13" s="50" t="n">
        <x:f>IFERROR(B9/(1-'Gia dinh'!B9),0)</x:f>
        <x:v>46153846.15384615</x:v>
      </x:c>
      <x:c r="C13" s="18" t="str">
        <x:v>Không dùng được nếu tỷ lệ biến phí &gt;= 100%</x:v>
      </x:c>
    </x:row>
    <x:row r="14" ht="25" customHeight="1">
      <x:c r="A14" t="str">
        <x:v>Order/ngày hòa vốn (làm tròn lên)</x:v>
      </x:c>
      <x:c r="B14" s="58" t="n">
        <x:f>IFERROR(ROUNDUP(B13/('Gia dinh'!B6*'Gia dinh'!B8),0),0)</x:f>
        <x:v>40</x:v>
      </x:c>
      <x:c r="C14" s="18" t="str">
        <x:v>Cần đạt trung bình để trang trải chi phí cố định</x:v>
      </x:c>
    </x:row>
    <x:row r="15" ht="25" customHeight="1">
      <x:c r="C15" s="18"/>
    </x:row>
    <x:row r="16" ht="25" customHeight="1">
      <x:c r="A16" t="str">
        <x:v>Tổng chi setup ban đầu</x:v>
      </x:c>
      <x:c r="B16" s="50" t="n">
        <x:f>SUM('Gia dinh'!B19:B25)</x:f>
        <x:v>110000000</x:v>
      </x:c>
      <x:c r="C16" s="18" t="str">
        <x:v>Đặt cọc, sửa chữa, thiết bị và khoản một lần</x:v>
      </x:c>
    </x:row>
    <x:row r="17" ht="25" customHeight="1">
      <x:c r="A17" t="str">
        <x:v>Quỹ dự phòng setup</x:v>
      </x:c>
      <x:c r="B17" s="50" t="n">
        <x:f>B16*'Gia dinh'!B27</x:f>
        <x:v>11000000</x:v>
      </x:c>
      <x:c r="C17" s="18" t="str">
        <x:v>Quỹ giữ sẵn, không phải khoản chắc chắn chi</x:v>
      </x:c>
    </x:row>
    <x:row r="18" ht="25" customHeight="1">
      <x:c r="A18" t="str">
        <x:v>Quỹ vận hành</x:v>
      </x:c>
      <x:c r="B18" s="50" t="n">
        <x:f>B9*'Gia dinh'!B28</x:f>
        <x:v>60000000</x:v>
      </x:c>
      <x:c r="C18" s="18" t="str">
        <x:v>Số tháng đệm × chi phí cố định</x:v>
      </x:c>
    </x:row>
    <x:row r="19" ht="25" customHeight="1">
      <x:c r="A19" s="20" t="str">
        <x:v>VỐN DỰ KIẾN CẦN CHUẨN BỊ</x:v>
      </x:c>
      <x:c r="B19" s="62" t="n">
        <x:f>SUM(B16:B18)</x:f>
        <x:v>181000000</x:v>
      </x:c>
      <x:c r="C19" s="34" t="str">
        <x:v>Gồm quỹ dự phòng và vận hành, mang tính giả định</x:v>
      </x:c>
    </x:row>
    <x:row r="22" ht="31" customHeight="1">
      <x:c r="A22" s="15" t="str">
        <x:v>KỊCH BẢN</x:v>
      </x:c>
      <x:c r="B22" s="15" t="str">
        <x:v>ORDER/NGÀY</x:v>
      </x:c>
      <x:c r="C22" s="15" t="str">
        <x:v>DOANH THU THÁNG (đ)</x:v>
      </x:c>
      <x:c r="D22" s="15" t="str">
        <x:v>BIẾN PHÍ (đ)</x:v>
      </x:c>
      <x:c r="E22" s="15" t="str">
        <x:v>CỐ ĐỊNH (đ)</x:v>
      </x:c>
      <x:c r="F22" s="15" t="str">
        <x:v>CHÊNH LỆCH (đ)</x:v>
      </x:c>
    </x:row>
    <x:row r="23">
      <x:c r="A23" t="str">
        <x:v>Thận trọng</x:v>
      </x:c>
      <x:c r="B23" t="n">
        <x:f>ROUND('Gia dinh'!B7*'Gia dinh'!B30,0)</x:f>
        <x:v>35</x:v>
      </x:c>
      <x:c r="C23" s="46" t="n">
        <x:f>B23*'Gia dinh'!B6*'Gia dinh'!B8</x:f>
        <x:v>40950000</x:v>
      </x:c>
      <x:c r="D23" s="46" t="n">
        <x:f>C23*'Gia dinh'!B9</x:f>
        <x:v>14332500</x:v>
      </x:c>
      <x:c r="E23" s="46" t="n">
        <x:f>$B$9</x:f>
        <x:v>30000000</x:v>
      </x:c>
      <x:c r="F23" s="46" t="n">
        <x:f>C23-D23-E23</x:f>
        <x:v>-3382500</x:v>
      </x:c>
    </x:row>
    <x:row r="24">
      <x:c r="A24" s="8" t="str">
        <x:v>Cơ sở</x:v>
      </x:c>
      <x:c r="B24" s="8" t="n">
        <x:f>'Gia dinh'!B7</x:f>
        <x:v>50</x:v>
      </x:c>
      <x:c r="C24" s="66" t="n">
        <x:f>B24*'Gia dinh'!B6*'Gia dinh'!B8</x:f>
        <x:v>58500000</x:v>
      </x:c>
      <x:c r="D24" s="66" t="n">
        <x:f>C24*'Gia dinh'!B9</x:f>
        <x:v>20475000</x:v>
      </x:c>
      <x:c r="E24" s="66" t="n">
        <x:f>$B$9</x:f>
        <x:v>30000000</x:v>
      </x:c>
      <x:c r="F24" s="66" t="n">
        <x:f>C24-D24-E24</x:f>
        <x:v>8025000</x:v>
      </x:c>
    </x:row>
    <x:row r="25">
      <x:c r="A25" t="str">
        <x:v>Thuận lợi</x:v>
      </x:c>
      <x:c r="B25" t="n">
        <x:f>ROUND('Gia dinh'!B7*'Gia dinh'!B31,0)</x:f>
        <x:v>65</x:v>
      </x:c>
      <x:c r="C25" s="46" t="n">
        <x:f>B25*'Gia dinh'!B6*'Gia dinh'!B8</x:f>
        <x:v>76050000</x:v>
      </x:c>
      <x:c r="D25" s="46" t="n">
        <x:f>C25*'Gia dinh'!B9</x:f>
        <x:v>26617500</x:v>
      </x:c>
      <x:c r="E25" s="46" t="n">
        <x:f>$B$9</x:f>
        <x:v>30000000</x:v>
      </x:c>
      <x:c r="F25" s="46" t="n">
        <x:f>C25-D25-E25</x:f>
        <x:v>19432500</x:v>
      </x:c>
    </x:row>
    <x:row r="28" ht="32" customHeight="1">
      <x:c r="A28" s="44" t="str">
        <x:v>Đọc kết quả: số dương ở dòng “Chênh lệch” không đồng nghĩa lợi nhuận ròng; kiểm tra lại chi phí chưa nhập, tiền mặt thực tế, thuế, khấu hao và nguồn vốn vay. Nếu lãi góp âm (tỷ lệ biến phí ≥ 100%), công thức hòa vốn không còn ý nghĩa.</x:v>
      </x:c>
      <x:c r="B28" s="44"/>
      <x:c r="C28" s="44"/>
      <x:c r="D28" s="44"/>
      <x:c r="E28" s="44"/>
      <x:c r="F28" s="44"/>
    </x:row>
    <x:row r="29" ht="32" customHeight="1">
      <x:c r="A29" s="44"/>
      <x:c r="B29" s="44"/>
      <x:c r="C29" s="44"/>
      <x:c r="D29" s="44"/>
      <x:c r="E29" s="44"/>
      <x:c r="F29" s="44"/>
    </x:row>
  </x:sheetData>
  <x:mergeCells>
    <x:mergeCell ref="A1:F2"/>
    <x:mergeCell ref="A3:F3"/>
    <x:mergeCell ref="A28:F29"/>
  </x:mergeCells>
  <x:pageMargins left="0.7" right="0.7" top="0.75" bottom="0.75" header="0.3" footer="0.3"/>
</x:worksheet>
</file>

<file path=xl/worksheets/sheet5.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0" hidden="0" customWidth="1"/>
    <x:col min="2" max="2" width="23" hidden="0" customWidth="1"/>
    <x:col min="3" max="3" width="64" hidden="0" customWidth="1"/>
    <x:col min="4" max="4" width="26" hidden="0" customWidth="1"/>
    <x:col min="5" max="5" width="16" hidden="0" customWidth="1"/>
    <x:col min="6" max="6" width="17" hidden="0" customWidth="1"/>
    <x:col min="7" max="7" width="43" hidden="0" customWidth="1"/>
  </x:cols>
  <x:sheetData>
    <x:row r="1" ht="28" customHeight="1">
      <x:c r="A1" s="28" t="str">
        <x:v>CHECKLIST TRIỂN KHAI 8 TUẦN  •  ĐIỀN TRẠNG THÁI &amp; BẰNG CHỨNG</x:v>
      </x:c>
      <x:c r="B1" s="28"/>
      <x:c r="C1" s="28"/>
      <x:c r="D1" s="28"/>
      <x:c r="E1" s="28"/>
      <x:c r="F1" s="28"/>
      <x:c r="G1" s="28"/>
    </x:row>
    <x:row r="2" ht="28" customHeight="1">
      <x:c r="A2" s="28"/>
      <x:c r="B2" s="28"/>
      <x:c r="C2" s="28"/>
      <x:c r="D2" s="28"/>
      <x:c r="E2" s="28"/>
      <x:c r="F2" s="28"/>
      <x:c r="G2" s="28"/>
    </x:row>
    <x:row r="3" ht="26" customHeight="1">
      <x:c r="A3" s="22" t="str">
        <x:v>Checklist có thể thay đổi thứ tự theo tiến độ thực tế; “xong” nghĩa là có đầu ra kiểm chứng được.</x:v>
      </x:c>
      <x:c r="B3" s="22"/>
      <x:c r="C3" s="22"/>
      <x:c r="D3" s="22"/>
      <x:c r="E3" s="22"/>
      <x:c r="F3" s="22"/>
      <x:c r="G3" s="22"/>
    </x:row>
    <x:row r="5" ht="31" customHeight="1">
      <x:c r="A5" s="15" t="str">
        <x:v>TUẦN</x:v>
      </x:c>
      <x:c r="B5" s="15" t="str">
        <x:v>NHÓM VIỆC</x:v>
      </x:c>
      <x:c r="C5" s="15" t="str">
        <x:v>DELIVERABLE / VIỆC CẦN CHỐT</x:v>
      </x:c>
      <x:c r="D5" s="15" t="str">
        <x:v>NGƯỜI PHỤ TRÁCH</x:v>
      </x:c>
      <x:c r="E5" s="15" t="str">
        <x:v>HẠN</x:v>
      </x:c>
      <x:c r="F5" s="15" t="str">
        <x:v>TRẠNG THÁI</x:v>
      </x:c>
      <x:c r="G5" s="15" t="str">
        <x:v>BẰNG CHỨNG / LINK</x:v>
      </x:c>
    </x:row>
    <x:row r="6" ht="37" customHeight="1">
      <x:c r="A6" s="78" t="n">
        <x:v>1</x:v>
      </x:c>
      <x:c r="B6" s="78" t="str">
        <x:v>Khách hàng</x:v>
      </x:c>
      <x:c r="C6" s="78" t="str">
        <x:v>Ghi 1–2 nhóm khách chính và lý do chọn quán</x:v>
      </x:c>
      <x:c r="D6" s="80" t="str"/>
      <x:c r="E6" s="82"/>
      <x:c r="F6" s="80" t="str">
        <x:v>Chưa làm</x:v>
      </x:c>
      <x:c r="G6" s="80" t="str"/>
    </x:row>
    <x:row r="7" ht="37" customHeight="1">
      <x:c r="A7" s="78" t="n">
        <x:v>1</x:v>
      </x:c>
      <x:c r="B7" s="78" t="str">
        <x:v>Mô hình</x:v>
      </x:c>
      <x:c r="C7" s="78" t="str">
        <x:v>Chốt dine-in/takeaway/kết hợp và phạm vi menu</x:v>
      </x:c>
      <x:c r="D7" s="80" t="str"/>
      <x:c r="E7" s="82"/>
      <x:c r="F7" s="80" t="str">
        <x:v>Chưa làm</x:v>
      </x:c>
      <x:c r="G7" s="80" t="str"/>
    </x:row>
    <x:row r="8" ht="37" customHeight="1">
      <x:c r="A8" s="78" t="n">
        <x:v>1</x:v>
      </x:c>
      <x:c r="B8" s="78" t="str">
        <x:v>Mục tiêu</x:v>
      </x:c>
      <x:c r="C8" s="78" t="str">
        <x:v>Đặt giá bán, order/ngày và mốc cần thử</x:v>
      </x:c>
      <x:c r="D8" s="80" t="str"/>
      <x:c r="E8" s="82"/>
      <x:c r="F8" s="80" t="str">
        <x:v>Chưa làm</x:v>
      </x:c>
      <x:c r="G8" s="80" t="str"/>
    </x:row>
    <x:row r="9" ht="37" customHeight="1">
      <x:c r="A9" s="78" t="n">
        <x:v>2</x:v>
      </x:c>
      <x:c r="B9" s="78" t="str">
        <x:v>Khảo sát</x:v>
      </x:c>
      <x:c r="C9" s="78" t="str">
        <x:v>Khảo sát 2–3 khung giờ khu vực dự kiến</x:v>
      </x:c>
      <x:c r="D9" s="80" t="str"/>
      <x:c r="E9" s="82"/>
      <x:c r="F9" s="80" t="str">
        <x:v>Chưa làm</x:v>
      </x:c>
      <x:c r="G9" s="80" t="str"/>
    </x:row>
    <x:row r="10" ht="37" customHeight="1">
      <x:c r="A10" s="78" t="n">
        <x:v>2</x:v>
      </x:c>
      <x:c r="B10" s="78" t="str">
        <x:v>Đối thủ</x:v>
      </x:c>
      <x:c r="C10" s="78" t="str">
        <x:v>Ghi sản phẩm, mức giá và điểm khác biệt của đối thủ</x:v>
      </x:c>
      <x:c r="D10" s="80" t="str"/>
      <x:c r="E10" s="82"/>
      <x:c r="F10" s="80" t="str">
        <x:v>Chưa làm</x:v>
      </x:c>
      <x:c r="G10" s="80" t="str"/>
    </x:row>
    <x:row r="11" ht="37" customHeight="1">
      <x:c r="A11" s="78" t="n">
        <x:v>2</x:v>
      </x:c>
      <x:c r="B11" s="78" t="str">
        <x:v>Tài chính</x:v>
      </x:c>
      <x:c r="C11" s="78" t="str">
        <x:v>Lập tài chính kịch bản cơ sở và thận trọng</x:v>
      </x:c>
      <x:c r="D11" s="80" t="str"/>
      <x:c r="E11" s="82"/>
      <x:c r="F11" s="80" t="str">
        <x:v>Chưa làm</x:v>
      </x:c>
      <x:c r="G11" s="80" t="str"/>
    </x:row>
    <x:row r="12" ht="37" customHeight="1">
      <x:c r="A12" s="78" t="n">
        <x:v>3</x:v>
      </x:c>
      <x:c r="B12" s="78" t="str">
        <x:v>Mặt bằng</x:v>
      </x:c>
      <x:c r="C12" s="78" t="str">
        <x:v>Chấm điểm địa điểm theo khách hàng và công năng</x:v>
      </x:c>
      <x:c r="D12" s="80" t="str"/>
      <x:c r="E12" s="82"/>
      <x:c r="F12" s="80" t="str">
        <x:v>Chưa làm</x:v>
      </x:c>
      <x:c r="G12" s="80" t="str"/>
    </x:row>
    <x:row r="13" ht="37" customHeight="1">
      <x:c r="A13" s="78" t="n">
        <x:v>3</x:v>
      </x:c>
      <x:c r="B13" s="78" t="str">
        <x:v>Mặt bằng</x:v>
      </x:c>
      <x:c r="C13" s="78" t="str">
        <x:v>Lấy chi phí thuê, đặt cọc và điều khoản</x:v>
      </x:c>
      <x:c r="D13" s="80" t="str"/>
      <x:c r="E13" s="82"/>
      <x:c r="F13" s="80" t="str">
        <x:v>Chưa làm</x:v>
      </x:c>
      <x:c r="G13" s="80" t="str"/>
    </x:row>
    <x:row r="14" ht="37" customHeight="1">
      <x:c r="A14" s="78" t="n">
        <x:v>3</x:v>
      </x:c>
      <x:c r="B14" s="78" t="str">
        <x:v>Kỹ thuật</x:v>
      </x:c>
      <x:c r="C14" s="78" t="str">
        <x:v>Kiểm tra điện nước, lối đi, chỗ đỗ xe</x:v>
      </x:c>
      <x:c r="D14" s="80" t="str"/>
      <x:c r="E14" s="82"/>
      <x:c r="F14" s="80" t="str">
        <x:v>Chưa làm</x:v>
      </x:c>
      <x:c r="G14" s="80" t="str"/>
    </x:row>
    <x:row r="15" ht="37" customHeight="1">
      <x:c r="A15" s="78" t="n">
        <x:v>4</x:v>
      </x:c>
      <x:c r="B15" s="78" t="str">
        <x:v>Dự toán</x:v>
      </x:c>
      <x:c r="C15" s="78" t="str">
        <x:v>Lấy ít nhất một báo giá có hạng mục thiết bị/thi công</x:v>
      </x:c>
      <x:c r="D15" s="80" t="str"/>
      <x:c r="E15" s="82"/>
      <x:c r="F15" s="80" t="str">
        <x:v>Chưa làm</x:v>
      </x:c>
      <x:c r="G15" s="80" t="str"/>
    </x:row>
    <x:row r="16" ht="37" customHeight="1">
      <x:c r="A16" s="78" t="n">
        <x:v>4</x:v>
      </x:c>
      <x:c r="B16" s="78" t="str">
        <x:v>Điều kiện</x:v>
      </x:c>
      <x:c r="C16" s="78" t="str">
        <x:v>Rà soát thủ tục và điều kiện liên quan theo mô hình</x:v>
      </x:c>
      <x:c r="D16" s="80" t="str"/>
      <x:c r="E16" s="82"/>
      <x:c r="F16" s="80" t="str">
        <x:v>Chưa làm</x:v>
      </x:c>
      <x:c r="G16" s="80" t="str"/>
    </x:row>
    <x:row r="17" ht="37" customHeight="1">
      <x:c r="A17" s="78" t="n">
        <x:v>4</x:v>
      </x:c>
      <x:c r="B17" s="78" t="str">
        <x:v>Quyết định</x:v>
      </x:c>
      <x:c r="C17" s="78" t="str">
        <x:v>Chốt ngân sách, dự phòng và điểm go/no-go</x:v>
      </x:c>
      <x:c r="D17" s="80" t="str"/>
      <x:c r="E17" s="82"/>
      <x:c r="F17" s="80" t="str">
        <x:v>Chưa làm</x:v>
      </x:c>
      <x:c r="G17" s="80" t="str"/>
    </x:row>
    <x:row r="18" ht="37" customHeight="1">
      <x:c r="A18" s="78" t="n">
        <x:v>5</x:v>
      </x:c>
      <x:c r="B18" s="78" t="str">
        <x:v>Menu</x:v>
      </x:c>
      <x:c r="C18" s="78" t="str">
        <x:v>Chốt nhóm món chủ lực và giá bán thử</x:v>
      </x:c>
      <x:c r="D18" s="80" t="str"/>
      <x:c r="E18" s="82"/>
      <x:c r="F18" s="80" t="str">
        <x:v>Chưa làm</x:v>
      </x:c>
      <x:c r="G18" s="80" t="str"/>
    </x:row>
    <x:row r="19" ht="37" customHeight="1">
      <x:c r="A19" s="78" t="n">
        <x:v>5</x:v>
      </x:c>
      <x:c r="B19" s="78" t="str">
        <x:v>Nhà cung cấp</x:v>
      </x:c>
      <x:c r="C19" s="78" t="str">
        <x:v>Kiểm tra báo giá, giao hàng và phương án dự phòng</x:v>
      </x:c>
      <x:c r="D19" s="80" t="str"/>
      <x:c r="E19" s="82"/>
      <x:c r="F19" s="80" t="str">
        <x:v>Chưa làm</x:v>
      </x:c>
      <x:c r="G19" s="80" t="str"/>
    </x:row>
    <x:row r="20" ht="37" customHeight="1">
      <x:c r="A20" s="78" t="n">
        <x:v>5</x:v>
      </x:c>
      <x:c r="B20" s="78" t="str">
        <x:v>Test món</x:v>
      </x:c>
      <x:c r="C20" s="78" t="str">
        <x:v>Thử công thức, thời gian làm và giá vốn</x:v>
      </x:c>
      <x:c r="D20" s="80" t="str"/>
      <x:c r="E20" s="82"/>
      <x:c r="F20" s="80" t="str">
        <x:v>Chưa làm</x:v>
      </x:c>
      <x:c r="G20" s="80" t="str"/>
    </x:row>
    <x:row r="21" ht="37" customHeight="1">
      <x:c r="A21" s="78" t="n">
        <x:v>6</x:v>
      </x:c>
      <x:c r="B21" s="78" t="str">
        <x:v>Setup</x:v>
      </x:c>
      <x:c r="C21" s="78" t="str">
        <x:v>Chốt layout quầy/bàn/lối phục vụ</x:v>
      </x:c>
      <x:c r="D21" s="80" t="str"/>
      <x:c r="E21" s="82"/>
      <x:c r="F21" s="80" t="str">
        <x:v>Chưa làm</x:v>
      </x:c>
      <x:c r="G21" s="80" t="str"/>
    </x:row>
    <x:row r="22" ht="37" customHeight="1">
      <x:c r="A22" s="78" t="n">
        <x:v>6</x:v>
      </x:c>
      <x:c r="B22" s="78" t="str">
        <x:v>Nhân sự</x:v>
      </x:c>
      <x:c r="C22" s="78" t="str">
        <x:v>Lập ca làm, vai trò và hướng dẫn tiếp nhận order</x:v>
      </x:c>
      <x:c r="D22" s="80" t="str"/>
      <x:c r="E22" s="82"/>
      <x:c r="F22" s="80" t="str">
        <x:v>Chưa làm</x:v>
      </x:c>
      <x:c r="G22" s="80" t="str"/>
    </x:row>
    <x:row r="23" ht="37" customHeight="1">
      <x:c r="A23" s="78" t="n">
        <x:v>6</x:v>
      </x:c>
      <x:c r="B23" s="78" t="str">
        <x:v>Thiết bị</x:v>
      </x:c>
      <x:c r="C23" s="78" t="str">
        <x:v>Kiểm tra nhận bàn giao thiết bị và công cụ</x:v>
      </x:c>
      <x:c r="D23" s="80" t="str"/>
      <x:c r="E23" s="82"/>
      <x:c r="F23" s="80" t="str">
        <x:v>Chưa làm</x:v>
      </x:c>
      <x:c r="G23" s="80" t="str"/>
    </x:row>
    <x:row r="24" ht="37" customHeight="1">
      <x:c r="A24" s="78" t="n">
        <x:v>7</x:v>
      </x:c>
      <x:c r="B24" s="78" t="str">
        <x:v>Order</x:v>
      </x:c>
      <x:c r="C24" s="78" t="str">
        <x:v>Thử đặt món, sửa món, ghi chú, giao đúng bàn</x:v>
      </x:c>
      <x:c r="D24" s="80" t="str"/>
      <x:c r="E24" s="82"/>
      <x:c r="F24" s="80" t="str">
        <x:v>Chưa làm</x:v>
      </x:c>
      <x:c r="G24" s="80" t="str"/>
    </x:row>
    <x:row r="25" ht="37" customHeight="1">
      <x:c r="A25" s="78" t="n">
        <x:v>7</x:v>
      </x:c>
      <x:c r="B25" s="78" t="str">
        <x:v>Sự cố</x:v>
      </x:c>
      <x:c r="C25" s="78" t="str">
        <x:v>Diễn tập order trùng, hết món, chậm món</x:v>
      </x:c>
      <x:c r="D25" s="80" t="str"/>
      <x:c r="E25" s="82"/>
      <x:c r="F25" s="80" t="str">
        <x:v>Chưa làm</x:v>
      </x:c>
      <x:c r="G25" s="80" t="str"/>
    </x:row>
    <x:row r="26" ht="37" customHeight="1">
      <x:c r="A26" s="78" t="n">
        <x:v>7</x:v>
      </x:c>
      <x:c r="B26" s="78" t="str">
        <x:v>Marketing</x:v>
      </x:c>
      <x:c r="C26" s="78" t="str">
        <x:v>Chuẩn bị thông tin kênh, hoạt động ra mắt</x:v>
      </x:c>
      <x:c r="D26" s="80" t="str"/>
      <x:c r="E26" s="82"/>
      <x:c r="F26" s="80" t="str">
        <x:v>Chưa làm</x:v>
      </x:c>
      <x:c r="G26" s="80" t="str"/>
    </x:row>
    <x:row r="27" ht="37" customHeight="1">
      <x:c r="A27" s="78" t="n">
        <x:v>8</x:v>
      </x:c>
      <x:c r="B27" s="78" t="str">
        <x:v>Soft opening</x:v>
      </x:c>
      <x:c r="C27" s="78" t="str">
        <x:v>Chạy thử với lượng khách giới hạn</x:v>
      </x:c>
      <x:c r="D27" s="80" t="str"/>
      <x:c r="E27" s="82"/>
      <x:c r="F27" s="80" t="str">
        <x:v>Chưa làm</x:v>
      </x:c>
      <x:c r="G27" s="80" t="str"/>
    </x:row>
    <x:row r="28" ht="37" customHeight="1">
      <x:c r="A28" s="78" t="n">
        <x:v>8</x:v>
      </x:c>
      <x:c r="B28" s="78" t="str">
        <x:v>Đánh giá</x:v>
      </x:c>
      <x:c r="C28" s="78" t="str">
        <x:v>Ghi lỗi, đo thời gian phục vụ và điều chỉnh</x:v>
      </x:c>
      <x:c r="D28" s="80" t="str"/>
      <x:c r="E28" s="82"/>
      <x:c r="F28" s="80" t="str">
        <x:v>Chưa làm</x:v>
      </x:c>
      <x:c r="G28" s="80" t="str"/>
    </x:row>
    <x:row r="29" ht="37" customHeight="1">
      <x:c r="A29" s="78" t="n">
        <x:v>8</x:v>
      </x:c>
      <x:c r="B29" s="78" t="str">
        <x:v>Go/no-go</x:v>
      </x:c>
      <x:c r="C29" s="78" t="str">
        <x:v>Chỉ mở chính thức khi hạng mục bắt buộc đạt</x:v>
      </x:c>
      <x:c r="D29" s="80" t="str"/>
      <x:c r="E29" s="82"/>
      <x:c r="F29" s="80" t="str">
        <x:v>Chưa làm</x:v>
      </x:c>
      <x:c r="G29" s="80" t="str"/>
    </x:row>
  </x:sheetData>
  <x:mergeCells>
    <x:mergeCell ref="A1:G2"/>
    <x:mergeCell ref="A3:G3"/>
  </x:mergeCells>
  <x:dataValidations count="1">
    <x:dataValidation type="list" sqref="F6:F29">
      <x:formula1>"Chưa làm,Đang làm,Đã xong,Tạm dừng"</x:formula1>
    </x:dataValidation>
  </x:dataValidations>
  <x:pageMargins left="0.7" right="0.7" top="0.75" bottom="0.75" header="0.3" footer="0.3"/>
</x:worksheet>
</file>